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3825" windowWidth="15480" windowHeight="3765" tabRatio="881" activeTab="4"/>
  </bookViews>
  <sheets>
    <sheet name="Income Statement" sheetId="1" r:id="rId1"/>
    <sheet name="Balance Sheet" sheetId="2" r:id="rId2"/>
    <sheet name="Statement of changes in equity" sheetId="3" r:id="rId3"/>
    <sheet name="Cash flow statement" sheetId="4" r:id="rId4"/>
    <sheet name="Notes" sheetId="5" r:id="rId5"/>
  </sheets>
  <externalReferences>
    <externalReference r:id="rId6"/>
    <externalReference r:id="rId7"/>
  </externalReferences>
  <definedNames>
    <definedName name="_xlnm.Print_Area" localSheetId="1">'Balance Sheet'!$A$1:$H$56</definedName>
    <definedName name="_xlnm.Print_Area" localSheetId="0">'Income Statement'!$A$1:$L$49</definedName>
    <definedName name="_xlnm.Print_Area" localSheetId="4">Notes!$A$1:$N$326</definedName>
    <definedName name="_xlnm.Print_Area" localSheetId="2">'Statement of changes in equity'!$A$1:$P$39</definedName>
    <definedName name="_xlnm.Print_Titles" localSheetId="3">'Cash flow statement'!$1:$10</definedName>
    <definedName name="_xlnm.Print_Titles" localSheetId="4">Notes!$1:$6</definedName>
    <definedName name="_xlnm.Print_Titles" localSheetId="2">'Statement of changes in equity'!$1:$10</definedName>
  </definedNames>
  <calcPr calcId="125725" calcOnSave="0"/>
</workbook>
</file>

<file path=xl/calcChain.xml><?xml version="1.0" encoding="utf-8"?>
<calcChain xmlns="http://schemas.openxmlformats.org/spreadsheetml/2006/main">
  <c r="A2" i="5"/>
  <c r="A1"/>
  <c r="K132" l="1"/>
  <c r="O34" i="3"/>
  <c r="M34"/>
  <c r="I34"/>
  <c r="G34"/>
  <c r="O26"/>
  <c r="M26"/>
  <c r="I26"/>
  <c r="G26"/>
  <c r="O25"/>
  <c r="D17" i="2" l="1"/>
  <c r="D26"/>
  <c r="F49"/>
  <c r="F48"/>
  <c r="D48"/>
  <c r="K17" i="1" l="1"/>
  <c r="K31" s="1"/>
  <c r="K35" s="1"/>
  <c r="G17"/>
  <c r="G31" s="1"/>
  <c r="G35" s="1"/>
  <c r="G38" s="1"/>
  <c r="I311" i="5" s="1"/>
  <c r="I315" s="1"/>
  <c r="K175"/>
  <c r="S175" s="1"/>
  <c r="G52" i="4"/>
  <c r="E52"/>
  <c r="O32" i="3"/>
  <c r="O24"/>
  <c r="M167" i="5"/>
  <c r="K167"/>
  <c r="E27" i="4"/>
  <c r="E38" s="1"/>
  <c r="E45" s="1"/>
  <c r="E26"/>
  <c r="G27"/>
  <c r="G38" s="1"/>
  <c r="G45" s="1"/>
  <c r="G26"/>
  <c r="G33" s="1"/>
  <c r="I21" i="3"/>
  <c r="G21"/>
  <c r="O11"/>
  <c r="F17" i="2"/>
  <c r="I17" i="1"/>
  <c r="I31" s="1"/>
  <c r="M291" i="5"/>
  <c r="M289"/>
  <c r="K291"/>
  <c r="K289"/>
  <c r="M309"/>
  <c r="K309"/>
  <c r="I269"/>
  <c r="G269"/>
  <c r="O269" s="1"/>
  <c r="K269"/>
  <c r="S269" s="1"/>
  <c r="M261"/>
  <c r="K261"/>
  <c r="M223"/>
  <c r="M226" s="1"/>
  <c r="K223"/>
  <c r="K226" s="1"/>
  <c r="M208"/>
  <c r="I208"/>
  <c r="G208"/>
  <c r="K208"/>
  <c r="M201"/>
  <c r="K201"/>
  <c r="I175"/>
  <c r="Q175" s="1"/>
  <c r="G175"/>
  <c r="O175" s="1"/>
  <c r="M175"/>
  <c r="U175" s="1"/>
  <c r="E33" i="4"/>
  <c r="A2"/>
  <c r="A1"/>
  <c r="K34" i="3"/>
  <c r="K21"/>
  <c r="O19"/>
  <c r="O13"/>
  <c r="A2"/>
  <c r="A1"/>
  <c r="F43" i="2"/>
  <c r="F51" s="1"/>
  <c r="D43"/>
  <c r="D51" s="1"/>
  <c r="F35"/>
  <c r="D35"/>
  <c r="F26"/>
  <c r="A2"/>
  <c r="A1"/>
  <c r="E17" i="1"/>
  <c r="E31" s="1"/>
  <c r="E35" s="1"/>
  <c r="K10"/>
  <c r="G9" i="4" s="1"/>
  <c r="I10" i="1"/>
  <c r="D9" i="2" s="1"/>
  <c r="E9" i="4" s="1"/>
  <c r="M269" i="5"/>
  <c r="M292" l="1"/>
  <c r="F36" i="2"/>
  <c r="F37" s="1"/>
  <c r="J49" s="1"/>
  <c r="G41" i="1"/>
  <c r="P269" i="5"/>
  <c r="Q269"/>
  <c r="K292"/>
  <c r="R269"/>
  <c r="U269"/>
  <c r="D49" i="2"/>
  <c r="D36"/>
  <c r="D37" s="1"/>
  <c r="E38" i="1"/>
  <c r="G311" i="5"/>
  <c r="G315" s="1"/>
  <c r="G12" i="4"/>
  <c r="G28" s="1"/>
  <c r="G32" s="1"/>
  <c r="G35" s="1"/>
  <c r="G55" s="1"/>
  <c r="G59" s="1"/>
  <c r="Q226" i="5" s="1"/>
  <c r="I35" i="1"/>
  <c r="E12" i="4"/>
  <c r="E28" s="1"/>
  <c r="E32" s="1"/>
  <c r="E35" s="1"/>
  <c r="E55" s="1"/>
  <c r="E59" s="1"/>
  <c r="O226" i="5" s="1"/>
  <c r="E41" i="1" l="1"/>
  <c r="I49" i="2"/>
  <c r="K38" i="1"/>
  <c r="M311" i="5" s="1"/>
  <c r="M315" s="1"/>
  <c r="M15" i="3"/>
  <c r="M21" s="1"/>
  <c r="I38" i="1"/>
  <c r="K311" i="5" s="1"/>
  <c r="K315" s="1"/>
  <c r="M28" i="3"/>
  <c r="K41" i="1" l="1"/>
  <c r="I41"/>
  <c r="O28" i="3"/>
  <c r="Q34" s="1"/>
  <c r="O15"/>
  <c r="O21" s="1"/>
</calcChain>
</file>

<file path=xl/sharedStrings.xml><?xml version="1.0" encoding="utf-8"?>
<sst xmlns="http://schemas.openxmlformats.org/spreadsheetml/2006/main" count="453" uniqueCount="319">
  <si>
    <t>TEX CYCLE TECHNOLOGY (M) BERHAD</t>
  </si>
  <si>
    <t>Company's No.: 642619-P</t>
  </si>
  <si>
    <t>(Incorporated in Malaysia)</t>
  </si>
  <si>
    <t>CONDENSED CONSOLIDATED INCOME STATEMENTS</t>
  </si>
  <si>
    <t>(The figures have not been audited)</t>
  </si>
  <si>
    <t>INDIVIDUAL QUARTER</t>
  </si>
  <si>
    <t>CUMULATIVE QUARTER</t>
  </si>
  <si>
    <t>CURRENT YEAR QUARTER</t>
  </si>
  <si>
    <t>PRECEDING YEAR CORRESPONDING QUARTER</t>
  </si>
  <si>
    <t>CURRENT YEAR TO DATE</t>
  </si>
  <si>
    <t>PRECEDING YEAR CORRESPONDING PERIOD</t>
  </si>
  <si>
    <t>RM'000</t>
  </si>
  <si>
    <t>Revenue</t>
  </si>
  <si>
    <t>Cost of sales</t>
  </si>
  <si>
    <t>Gross profit</t>
  </si>
  <si>
    <t>Other income</t>
  </si>
  <si>
    <t>Distribution and selling expenses</t>
  </si>
  <si>
    <t>Administrative expenses</t>
  </si>
  <si>
    <t>Other expenses</t>
  </si>
  <si>
    <t>Finance income</t>
  </si>
  <si>
    <t>Finance costs</t>
  </si>
  <si>
    <t>Profit before taxation</t>
  </si>
  <si>
    <t>Taxation</t>
  </si>
  <si>
    <t>Net profit for the period</t>
  </si>
  <si>
    <t>Attributable to:</t>
  </si>
  <si>
    <t xml:space="preserve">Equity holders </t>
  </si>
  <si>
    <t>Earnings per share (sen)</t>
  </si>
  <si>
    <t>(a)</t>
  </si>
  <si>
    <t>Basic</t>
  </si>
  <si>
    <t>@</t>
  </si>
  <si>
    <t>(b)</t>
  </si>
  <si>
    <t>Fully diluted</t>
  </si>
  <si>
    <t>N/A</t>
  </si>
  <si>
    <t>based on 170,793,000 ordinary shares of 10 sen each</t>
  </si>
  <si>
    <t>CONDENSED CONSOLIDATED BALANCE SHEET</t>
  </si>
  <si>
    <t>AS AT</t>
  </si>
  <si>
    <t>NON-CURRENT ASSETS</t>
  </si>
  <si>
    <t>Property, plant and equipment</t>
  </si>
  <si>
    <t>Investment property</t>
  </si>
  <si>
    <t>Prepaid lease payment on leasehold land</t>
  </si>
  <si>
    <t>Goodwill on consolidation</t>
  </si>
  <si>
    <t>CURRENT ASSETS</t>
  </si>
  <si>
    <t>Inventories</t>
  </si>
  <si>
    <t>Trade receivables</t>
  </si>
  <si>
    <t>Other receivables</t>
  </si>
  <si>
    <t>Tax recoverable</t>
  </si>
  <si>
    <t>Deposits, cash and bank balances</t>
  </si>
  <si>
    <t>CURRENT LIABILITIES</t>
  </si>
  <si>
    <t>Borrowings</t>
  </si>
  <si>
    <t>Trade payables</t>
  </si>
  <si>
    <t xml:space="preserve">Other payables </t>
  </si>
  <si>
    <t>Tax payables</t>
  </si>
  <si>
    <t>Dividend payable</t>
  </si>
  <si>
    <t xml:space="preserve"> </t>
  </si>
  <si>
    <t>NET CURRENT ASSETS</t>
  </si>
  <si>
    <t>REPRESENTED BY:</t>
  </si>
  <si>
    <t>Share capital</t>
  </si>
  <si>
    <t>Share premium</t>
  </si>
  <si>
    <t>Retained profits</t>
  </si>
  <si>
    <t>Shareholders' Equity</t>
  </si>
  <si>
    <t>Deferred tax liabilities</t>
  </si>
  <si>
    <t>Non-current liabilities</t>
  </si>
  <si>
    <t>Net assets per share (sen)</t>
  </si>
  <si>
    <t>CONDENSED CONSOLIDATED STATEMENT OF CHANGES IN EQUITY</t>
  </si>
  <si>
    <t>Note</t>
  </si>
  <si>
    <t>Share Capital</t>
  </si>
  <si>
    <t>Non-Distributable Share Premium</t>
  </si>
  <si>
    <t>Non-Distributable Reserve on Consolidation</t>
  </si>
  <si>
    <t>Retained Profits</t>
  </si>
  <si>
    <t>Total</t>
  </si>
  <si>
    <t>Effect of adopting FRS 117</t>
  </si>
  <si>
    <t>A1</t>
  </si>
  <si>
    <t>Appropriation:</t>
  </si>
  <si>
    <t>Final dividend payable for the financial</t>
  </si>
  <si>
    <t>At 1 January 2008</t>
  </si>
  <si>
    <t>-</t>
  </si>
  <si>
    <t>year ended 31 December 2007</t>
  </si>
  <si>
    <t>CONDENSED CONSOLIDATED CASH FLOW STATEMENT</t>
  </si>
  <si>
    <t>CASH FLOWS FROM OPERATING ACTIVITIES</t>
  </si>
  <si>
    <t>Adjustments for:</t>
  </si>
  <si>
    <t xml:space="preserve"> -</t>
  </si>
  <si>
    <t>Provision for doubtful debts</t>
  </si>
  <si>
    <t>Provision for doubtful debts written back</t>
  </si>
  <si>
    <t>Bad debts written off</t>
  </si>
  <si>
    <t>Interest expense</t>
  </si>
  <si>
    <t>Interest income</t>
  </si>
  <si>
    <t>Operating profit before working capital changes</t>
  </si>
  <si>
    <t>Increase in inventories</t>
  </si>
  <si>
    <t>Cash generated from operations</t>
  </si>
  <si>
    <t>Interest paid</t>
  </si>
  <si>
    <t>Taxes paid</t>
  </si>
  <si>
    <t>Net cash generated from operating activities</t>
  </si>
  <si>
    <t>CASH FLOWS FROM INVESTING ACTIVITIES</t>
  </si>
  <si>
    <t>Interest received</t>
  </si>
  <si>
    <t>Proceeds from disposal of property, plant and equipment</t>
  </si>
  <si>
    <t>Purchase of leasehold land</t>
  </si>
  <si>
    <t>Purchase of property, plant and equipment</t>
  </si>
  <si>
    <t>Increase in short-term deposit pledged</t>
  </si>
  <si>
    <t>Repayment of hire purchase and lease financing</t>
  </si>
  <si>
    <t>Dividend paid</t>
  </si>
  <si>
    <t>CASH AND CASH EQUIVALENTS AT BEGINNING OF PERIOD</t>
  </si>
  <si>
    <r>
      <t>CASH AND CASH EQUIVALENTS AT END OF PERIOD</t>
    </r>
    <r>
      <rPr>
        <sz val="10"/>
        <rFont val="Arial Narrow"/>
        <family val="2"/>
      </rPr>
      <t xml:space="preserve"> (Note A15)</t>
    </r>
  </si>
  <si>
    <t>NOTES</t>
  </si>
  <si>
    <t>A</t>
  </si>
  <si>
    <t>EXPLANATORY NOTES PURSUANT TO FRS 134 INTERIM FINANCIAL REPORTING</t>
  </si>
  <si>
    <t>Basis of preparation</t>
  </si>
  <si>
    <t>A2</t>
  </si>
  <si>
    <t>Auditors' report of preceding annual financial statements</t>
  </si>
  <si>
    <t>A3</t>
  </si>
  <si>
    <t>Seasonal or cyclical factors</t>
  </si>
  <si>
    <t>The Group's operations were not subject to any seasonal or cyclical changes.</t>
  </si>
  <si>
    <t>A4</t>
  </si>
  <si>
    <t>Unusual items affecting assets, liabilities, equity, net income or cash flows</t>
  </si>
  <si>
    <t>There were no unusual items affecting assets, liabilities, equity, net income or cash flows of the Company during the quarter under review.</t>
  </si>
  <si>
    <t>A5</t>
  </si>
  <si>
    <t>Material changes in estimates</t>
  </si>
  <si>
    <t>There were no changes in estimates that have a material effect in the current financial quarter.</t>
  </si>
  <si>
    <t>A6</t>
  </si>
  <si>
    <t>Debt and equity securities</t>
  </si>
  <si>
    <t>There were no issuance, cancellation, repurchase, resale and repayment of debt and equity securities for the current financial quarter.</t>
  </si>
  <si>
    <t>A7</t>
  </si>
  <si>
    <t>A8</t>
  </si>
  <si>
    <t>Segment information</t>
  </si>
  <si>
    <t>Revenues by activities</t>
  </si>
  <si>
    <t>Recycling of waste</t>
  </si>
  <si>
    <t>Chemical products</t>
  </si>
  <si>
    <t>Less: Inter-company revenue</t>
  </si>
  <si>
    <t xml:space="preserve">There is no geographical segmental information as the Company operates principally in Malaysia. </t>
  </si>
  <si>
    <t>A9</t>
  </si>
  <si>
    <t>Valuation of property, plant and equipment</t>
  </si>
  <si>
    <t>A10</t>
  </si>
  <si>
    <t>Material events subsequent to the end of the quarter</t>
  </si>
  <si>
    <t>A11</t>
  </si>
  <si>
    <t>Changes in the composition of the Company</t>
  </si>
  <si>
    <t>A12</t>
  </si>
  <si>
    <t>Contingent liabilities</t>
  </si>
  <si>
    <t>There were no contingent liabilities as at the date of this report.</t>
  </si>
  <si>
    <t>A13</t>
  </si>
  <si>
    <t>Capital commitments</t>
  </si>
  <si>
    <t>A14</t>
  </si>
  <si>
    <t>Related party transactions</t>
  </si>
  <si>
    <t>As at the end of the current period under review, the Group has entered into/or completed the following related party transactions:</t>
  </si>
  <si>
    <t>Transactions with Metro Engravers Sdn Bhd,</t>
  </si>
  <si>
    <t xml:space="preserve">  a Company with a common director:</t>
  </si>
  <si>
    <t>- Rental income of recycled products</t>
  </si>
  <si>
    <t>#</t>
  </si>
  <si>
    <t>- Printing costs payables</t>
  </si>
  <si>
    <t>RM240</t>
  </si>
  <si>
    <t>All related party transactions had been entered into in the ordinary course of business based on normal commercial terms.</t>
  </si>
  <si>
    <t>A15</t>
  </si>
  <si>
    <t>Cash and cash equivalents</t>
  </si>
  <si>
    <t xml:space="preserve">Deposits with: </t>
  </si>
  <si>
    <t xml:space="preserve">  Licensed investment bank</t>
  </si>
  <si>
    <t xml:space="preserve">  Licensed bank</t>
  </si>
  <si>
    <t>Less: Non cash equivalents:</t>
  </si>
  <si>
    <t>B</t>
  </si>
  <si>
    <t>B1</t>
  </si>
  <si>
    <t>Review of performance</t>
  </si>
  <si>
    <t>B2</t>
  </si>
  <si>
    <t>Variation of results against preceding quarter</t>
  </si>
  <si>
    <t>B3</t>
  </si>
  <si>
    <t>Prospects</t>
  </si>
  <si>
    <t>B4</t>
  </si>
  <si>
    <t>Profit forecast and profit guarantee</t>
  </si>
  <si>
    <t xml:space="preserve">Not applicable as no profit forecast was published by the Group. </t>
  </si>
  <si>
    <t>B5</t>
  </si>
  <si>
    <t>Income tax</t>
  </si>
  <si>
    <t xml:space="preserve">  Estimated tax payable for current period</t>
  </si>
  <si>
    <t xml:space="preserve">  Over provision in prior year</t>
  </si>
  <si>
    <t>Deferred tax</t>
  </si>
  <si>
    <t xml:space="preserve">  Estimated deferred tax for current period</t>
  </si>
  <si>
    <t>B6</t>
  </si>
  <si>
    <t>Sales of unquoted investments and/or properties</t>
  </si>
  <si>
    <t xml:space="preserve">There were no disposal of investments and/or properties during the quarter under review. </t>
  </si>
  <si>
    <t>B7</t>
  </si>
  <si>
    <t>Quoted securities</t>
  </si>
  <si>
    <t>There were no acquisitions or disposals of quoted securities for the financial quarter under review.</t>
  </si>
  <si>
    <t>B8</t>
  </si>
  <si>
    <t>Status of corporate proposals</t>
  </si>
  <si>
    <t>B9</t>
  </si>
  <si>
    <t>Borrowings and debt securities</t>
  </si>
  <si>
    <t>Short term borrowings:</t>
  </si>
  <si>
    <t>Unsecured - Hire purchase and finance lease payables</t>
  </si>
  <si>
    <t>Long term borrowings:</t>
  </si>
  <si>
    <t>B10</t>
  </si>
  <si>
    <t>Off balance sheet financial instruments</t>
  </si>
  <si>
    <t xml:space="preserve">The Group does not have any off balance sheet financial instruments as at the date of this report. </t>
  </si>
  <si>
    <t>B11</t>
  </si>
  <si>
    <t>Material litigations</t>
  </si>
  <si>
    <t xml:space="preserve">There are no material litigations pending at the date of this report. </t>
  </si>
  <si>
    <t>B12</t>
  </si>
  <si>
    <t>Dividends</t>
  </si>
  <si>
    <t>B13</t>
  </si>
  <si>
    <t>Earnings per share</t>
  </si>
  <si>
    <t xml:space="preserve">Basic earnings per share is calculated by dividing the net profit for the period by the weighted average number of ordinary shares in issue during the period. </t>
  </si>
  <si>
    <t>Net profit for the period (RM'000)</t>
  </si>
  <si>
    <t xml:space="preserve">Weighted average number of ordinary </t>
  </si>
  <si>
    <t xml:space="preserve">  shares in issue ('000)</t>
  </si>
  <si>
    <t>Basic earnings per share (sen)</t>
  </si>
  <si>
    <t>By Order of the Board</t>
  </si>
  <si>
    <t>Periasamy A/L Sinakalai</t>
  </si>
  <si>
    <t>Managing Director</t>
  </si>
  <si>
    <t>Selangor Darul Ehsan</t>
  </si>
  <si>
    <t>Date:</t>
  </si>
  <si>
    <t>Gain on disposal of property, plant and equipment</t>
  </si>
  <si>
    <t>Investment in structured funds</t>
  </si>
  <si>
    <t>Fixed deposits pledged</t>
  </si>
  <si>
    <t>At 1 January 2009</t>
  </si>
  <si>
    <t xml:space="preserve">Property, plant and equipment of the Group are stated at cost less accumulated depreciation and impairment losses. No valuation of property, plant and equipment was undertaken during the current quarter under review. </t>
  </si>
  <si>
    <t>There were no capital commitments as at the date of this report.</t>
  </si>
  <si>
    <t>Unrealised gain on foreign exchange currency</t>
  </si>
  <si>
    <t>Chemical trading</t>
  </si>
  <si>
    <t>There were no corporate proposals pending completion as at the date of this report.</t>
  </si>
  <si>
    <t>year ended 31 December 2008</t>
  </si>
  <si>
    <t>Proceeds from government grant</t>
  </si>
  <si>
    <t>Increase in receivables</t>
  </si>
  <si>
    <t>Increase in payables</t>
  </si>
  <si>
    <t>Net cash from/(used in) financing activities</t>
  </si>
  <si>
    <t>The interim financial report has been prepared in accordance with FRS 134: "Interim Financial Reporting" issued by the Malaysian Accounting Standards Board and paragraph 9.22 of the Listing Requirements of Bursa Malaysia Securities Berhad for the ACE Market.</t>
  </si>
  <si>
    <t>EXPLANATORY NOTES PURSUANT TO APPENDIX 9B OF THE LISTING REQUIREMENTS OF BURSA MALAYSIA SECURITIES BERHAD FOR THE ACE MARKET</t>
  </si>
  <si>
    <t>There were no changes in the composition of the Company for the current financial quarter.</t>
  </si>
  <si>
    <t>NET INCREASE/(DECREASE) IN CASH AND CASH EQUIVALENTS</t>
  </si>
  <si>
    <t>Cash in hand and at banks</t>
  </si>
  <si>
    <t>31.12.2009</t>
  </si>
  <si>
    <t>Depreciation of property, plant and equipment</t>
  </si>
  <si>
    <t>Amortisation of prepaid lease payment</t>
  </si>
  <si>
    <t>Changes in fair value of investment property</t>
  </si>
  <si>
    <t>There were no dividends paid during the current financial quarter.</t>
  </si>
  <si>
    <t>Quarterly Report on Results for the 1st Quarter Ended 31 March 2010</t>
  </si>
  <si>
    <t>31.03.2010</t>
  </si>
  <si>
    <t>31.03.2009</t>
  </si>
  <si>
    <t>Deferred income</t>
  </si>
  <si>
    <t>Prior year adjustment - FRS139</t>
  </si>
  <si>
    <t>At 31 March 2010</t>
  </si>
  <si>
    <t>Changes in fair value of investment</t>
  </si>
  <si>
    <t>Amortisation of deferred income</t>
  </si>
  <si>
    <t>Withdrawal of structured funds</t>
  </si>
  <si>
    <t>CASH OUTFLOW FROM FINANCING ACTIVITY</t>
  </si>
  <si>
    <t>FRS 1</t>
  </si>
  <si>
    <t>First-time Adoption of Financial Reporting Standards (Amendments relating to cost of an investment in a subsidiary, jointly controlled entity or associate)</t>
  </si>
  <si>
    <t xml:space="preserve">The accounting policies and methods of computation adopted by the Company and its subsidiaries ("Group") in this interim financial statements are consistent with those adopted for the annual audited financial statements for the year ended 31 December 2009 except for the following new/revised Financial Reporting Standards ("FRS"):   </t>
  </si>
  <si>
    <t>Effective for annual period beginning on or after July 1, 2009</t>
  </si>
  <si>
    <t>FRS 8</t>
  </si>
  <si>
    <t>Operating Segments</t>
  </si>
  <si>
    <t>Effective for annual period beginning on or after January 1, 2010</t>
  </si>
  <si>
    <t>FRS 2</t>
  </si>
  <si>
    <t>Share-based Payment (Amendments relating to vesting conditions and cancellations)</t>
  </si>
  <si>
    <t>FRS 4</t>
  </si>
  <si>
    <t>Insurance Contracts</t>
  </si>
  <si>
    <t>FRS 7</t>
  </si>
  <si>
    <t>Financial Instruments: Disclosures</t>
  </si>
  <si>
    <t>FRS 101</t>
  </si>
  <si>
    <t>Presentation of Financial Statements (Revised in 2009)</t>
  </si>
  <si>
    <t>FRS 123</t>
  </si>
  <si>
    <t>Borrowing Costs (Revised)</t>
  </si>
  <si>
    <t>FRS 127</t>
  </si>
  <si>
    <t>Consolidated and Separate Financial Statements (Amendments relating to cost of an investment in a subsidiary, jointly controlled entity or associate)</t>
  </si>
  <si>
    <t>FRS 132</t>
  </si>
  <si>
    <t>FRS 138</t>
  </si>
  <si>
    <t>Intangible Assets (Amendments relating to additional consequential amendments arising from revised RRS 3)</t>
  </si>
  <si>
    <t>FRS 139</t>
  </si>
  <si>
    <t>Improvements to FRSs (2009)</t>
  </si>
  <si>
    <t>IC Int. 9</t>
  </si>
  <si>
    <t>Reassessment of Embedded Derivatives</t>
  </si>
  <si>
    <t>Reassessment of Embedded Derivatives (Amendments relating to embedded derivatives)</t>
  </si>
  <si>
    <t>IC Int. 10</t>
  </si>
  <si>
    <t>Interim Financial Reporting and Impairment</t>
  </si>
  <si>
    <t>IC Int. 11</t>
  </si>
  <si>
    <t>FRS 2 - Group and Treasury Share Transactions</t>
  </si>
  <si>
    <t>IC Int. 13</t>
  </si>
  <si>
    <t>Customer Loyalty Programmes</t>
  </si>
  <si>
    <t>IC Int. 14</t>
  </si>
  <si>
    <t>FRS119 - The limit on a Defined Benefit Asset, Minimum Funding Requirements and Their Interaction</t>
  </si>
  <si>
    <t>Financial Instruments: Disclosures (Amendments relating to reclassification of financial assets and reclassification of financial assets - effective date and transition)</t>
  </si>
  <si>
    <t>Financial Instruments: Presentation (Amendments relating to Puttable Financial Instruments and Obligations Arising on Liquidation and Transitional provision relating to compound instruments)</t>
  </si>
  <si>
    <t>Financial Instruments: Recognition and Measurement (Amendments relating to eligible hedged items, reclassification of financial assets reclassification of financial assets - effective date and transition, embedded derivatives and revised FRS3 and revised FRS137)</t>
  </si>
  <si>
    <t xml:space="preserve">The auditors' report on the financial statements for the year ended 31 December 2009 was not qualified. </t>
  </si>
  <si>
    <t>There were no material events subsequent to the current financial quarter ended 31 March 2010 up to the date of this report which is likely to substantially affect the results of the operations of the Company.</t>
  </si>
  <si>
    <t>The effective tax rate for the current year quarter is higher than the statutory tax rate due to certain expenses which are not tax deductable.</t>
  </si>
  <si>
    <t xml:space="preserve"> 13 May 2010</t>
  </si>
  <si>
    <t>Financial Assets</t>
  </si>
  <si>
    <t xml:space="preserve">Initial Recognition </t>
  </si>
  <si>
    <t xml:space="preserve">Subsequent Measurement </t>
  </si>
  <si>
    <t>Transitional provisions and effects on financial statements</t>
  </si>
  <si>
    <t>Impairment of financial assets</t>
  </si>
  <si>
    <t>Financial Liabilities</t>
  </si>
  <si>
    <t>Financial assets recognised in the statement of financial position when and only when, the Group or Company becomes a party to the contractual provisions of the instrument. Financial assets are derecognized if the Group or the Company’s contractual rights to the cashflow from the financial assets expires or if the Group or the Company transfer the financial assets to another party without retaining control or substantially all risks and rewards of the asset.</t>
  </si>
  <si>
    <t>Financial assets within the scope of FRS 139 are classified as financial assets at fair value through profit or loss, loans and receivables, held-to-maturity investments, available-for-sale financial assets or as derivatives designated as hedging instruments in an effective hedge, as appropriate. The Group and the Company determine the classification of its financial assets at initial recognition.</t>
  </si>
  <si>
    <t>Financial assets are recognised initially at fair value plus, in the case of financial asset not at fair value through profit or loss, transaction costs that are directly attributable to the acquisition of the financial asset.</t>
  </si>
  <si>
    <t>Purchases or sales of financial assets that require delivery of assets within a time frame established by regulation or convention in the market place (regular way purchase) are recognised on the trade date i.e. date that the Group or Company commits to purchase or sell the assets.</t>
  </si>
  <si>
    <t>Financial liabilities are recognised in the statement of financial position when, and only when, the Group becomes a party to the contractual provision of the instrument. Financial liabilities are derecognised if the Group’s obligation specified in the contract expires or are discharged or cancelled.</t>
  </si>
  <si>
    <t>Financial liabilities within the scope of FRS 139 are classified as financial liabilities at fair value through profit and loss, loans and borrowings or as derivatives designated as hedging instruments in an effective hedge, as appropriate. The Group determines the classification of its financial liabilities at initial recognition.</t>
  </si>
  <si>
    <t>Financial liabilities are recognised initially at fair value and in the case of loans and borrowings, directly attributable transaction costs. The Group’s financial liabilities includes trade and other payables and financial guarantees. All financial liabilities of the Group are classified as loans and borrowings.</t>
  </si>
  <si>
    <t>After initial recognition, interest bearing loans and borrowings are subsequently measured at amortised cost using the effective interest rate method. Gains and losses are recognised in the Statement of Comprehensive Income when the liabilities are derecognized as well as through amortisation process.</t>
  </si>
  <si>
    <t>In accordance with the transitional provision of FRS 139, the Group is required to re-measure the financial assets and liabilities as appropriate. Any adjustment of the previous carrying amount of the financial assets and liabilities shall be recognised as an adjustment of the balance of retained earnings at the beginning of the financial year in which FRS 139 is initially applied.</t>
  </si>
  <si>
    <t>The following table provides the extent to which the consolidated statement of financial position as at 31 March 2010 is policies been applied in the current period. The changes have been accounted for by higher or lower than it would have been had the previous restating the following opening balances in the statement of financial position as at 1 January 2010:</t>
  </si>
  <si>
    <t>Effect on Statement of Financial Position as at 1 January 2010:</t>
  </si>
  <si>
    <t>A financial asset or group of financial assets is deemed to be impaired if, and only if, there is objective evidence of impairment as a result of one or more events that has occurred after the initial recognition of the assets (an incurred ‘loss event’) and that loss event has an impact on the estimated future cash flows of the financial assets or the group of financial assets that can be reliably estimated.</t>
  </si>
  <si>
    <t>The interim financial report should be read in conjunction with the audited financial statements for the year ended 31 December 2009.</t>
  </si>
  <si>
    <t>This new standards establishes principles for recognition and measuring financial assets and financial liabilities. Depending on the categorisation applied for each individual financial asset and liability, some financial assets and liabilities will need to be fair valued and others are stated at amortised cost. FRS 139 prescribes prospective application for the first time adoption. Significant accounting policies adopted are summarised below :-</t>
  </si>
  <si>
    <t>The Group’s financial assets include cash and bank balances, trade and other receivables and investment in structured funds. All financial assets of the Group and Company are categorised as loans and receivables except for investment in structured funds is categorised as fair value through profit or loss.</t>
  </si>
  <si>
    <t>Loans and receivables are non-derivative financial assets with fixed or determinable payments that are not quoted in an active market. Such financial assets are carried at amortised cost using the effective interest rate method less impairment losses. Gains and losses are recognized in the income statement when the loans and receivables are derecognized or impaired, as well as through the amortisation process.</t>
  </si>
  <si>
    <t>Financial assets at fair value through profit or loss are initially recognised at fair value. Subsequent to initial recognition, these financial assets are measured at fair value at balance sheet date with changes in fair value recognised as gains or losses in the income statement.</t>
  </si>
  <si>
    <t>Impairment of trade receivables - net</t>
  </si>
  <si>
    <t>No dividends have been declared in respect of the financial period under review.</t>
  </si>
  <si>
    <t>FRS 139 required the Group to assess at each statement of financial position date, whether there is any objective evidence that a financial asset or a group of financial assets is impaired.</t>
  </si>
  <si>
    <t xml:space="preserve">Decrease in Trade and Other Receivables </t>
  </si>
  <si>
    <t>Net cash from/(used in) investing activities</t>
  </si>
  <si>
    <t>The Condensed Consolidated Income Statements should be read in conjunction with the audited financial statements for the year ended 31 December 2009 and the accompanying explanatory notes attached to the interim financial statements.</t>
  </si>
  <si>
    <t>The Condensed Consolidated Balance Sheet should be read in conjunction with the audited financial statements for the year ended 31 December 2009 and the accompanying explanatory notes attached to the interim financial statements.</t>
  </si>
  <si>
    <t>The Condensed Consolidated Statement of Changes in Equity should be read in conjunction with the audited financial statements for the year ended 31 December 2009 and the accompanying explanatory notes attached to the interim financial statements.</t>
  </si>
  <si>
    <t>The Condensed Consolidated Cash Flow Statement should be read in conjunction with the audited financial statements for the year ended 31 December 2009 and the accompanying explanatory notes attached to the interim financial statements.</t>
  </si>
  <si>
    <t>The adoption of the new/revised FRSs, IC Int. and amendments to FRSs and IC Int. does not give rise to any adjustment to the opening balances of retained profit of prior and current years or changes in comparatives except for the following:</t>
  </si>
  <si>
    <t>Increase in Investment in Structured Funds</t>
  </si>
  <si>
    <t xml:space="preserve">Decrease in Retained Earnings </t>
  </si>
  <si>
    <t>At 31 March 2009</t>
  </si>
  <si>
    <t>For the quarter ended 31 March 2010 (1st Quarter), Tex Cycle and its subsidiaries ("Tex Cycle Group" or "Group") generated revenue of RM4.3 million and profit before taxation ("PBT") of RM2.28 million, representing a decrease of 48% in revenue and an increase of 68% in PBT as compared to the corresponding quarter of the preceding year ended 31 March 2009. The decrease in revenue for the quarter under review was mainly attributable to decrease in trading in chemicals which the Group had embarked in the corresponding quarter of the preceding year ended 31 March 2009. The increase in PBT of 68% compared to the decrease in revenue of 48% was mainly contributed by Group's recycling activities which had a higher demand for the current quarter.</t>
  </si>
  <si>
    <t>The Group’s revenue of RM4.3 million for the quarter ended 31 March 2010 represents a decrease of 15% as compared to that of the preceding quarter ended 31 December 2009. The decrease was mainly due to non-working holidays during the festive season and softer demand from the defence industry for the Group's chemical products as compared to the preceding quarter ended 31 December 2009. The Group's PBT for the quarter represents a decrease of approximately 27%, from RM3.12 million to RM2.28 million as compared to that of the preceding quarter. The decrease is mainly due to other income generated due to increment in the fair value of the investment property of the Group by RM1.1 million in preceding quarter.</t>
  </si>
  <si>
    <r>
      <t xml:space="preserve">On 23 October 2009, Malaysian Government budget 2010 was presented with a proposed expenditure of RM191.5 billion and projected revenue of RM148.4 billion which focuses on three areas : driving the nation toward a high-income economy, ensuring sustainable development; and looking after the well-being of the </t>
    </r>
    <r>
      <rPr>
        <i/>
        <sz val="10"/>
        <rFont val="Arial Narrow"/>
        <family val="2"/>
      </rPr>
      <t xml:space="preserve">Rakyat </t>
    </r>
    <r>
      <rPr>
        <sz val="10"/>
        <rFont val="Arial Narrow"/>
        <family val="2"/>
      </rPr>
      <t>(People)</t>
    </r>
    <r>
      <rPr>
        <i/>
        <sz val="10"/>
        <rFont val="Arial Narrow"/>
        <family val="2"/>
      </rPr>
      <t>.</t>
    </r>
    <r>
      <rPr>
        <sz val="10"/>
        <rFont val="Arial Narrow"/>
        <family val="2"/>
      </rPr>
      <t xml:space="preserve"> The Board believes that the national budget will bring stable economic growth for Malaysia in the coming year. In view thereof, The Board expects the Group to perform satisfactorily in year 2010 barring any unforeseen circumstances.</t>
    </r>
  </si>
</sst>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_);_(* \(#,##0.0\);_(* &quot;-&quot;_);_(@_)"/>
  </numFmts>
  <fonts count="20">
    <font>
      <sz val="11"/>
      <color theme="1"/>
      <name val="Calibri"/>
      <family val="2"/>
      <scheme val="minor"/>
    </font>
    <font>
      <sz val="11"/>
      <color indexed="8"/>
      <name val="Calibri"/>
      <family val="2"/>
    </font>
    <font>
      <b/>
      <sz val="18"/>
      <name val="Arial Narrow"/>
      <family val="2"/>
    </font>
    <font>
      <sz val="10"/>
      <name val="Arial Narrow"/>
      <family val="2"/>
    </font>
    <font>
      <sz val="8"/>
      <name val="Arial Narrow"/>
      <family val="2"/>
    </font>
    <font>
      <b/>
      <sz val="12"/>
      <name val="Arial Narrow"/>
      <family val="2"/>
    </font>
    <font>
      <b/>
      <sz val="10"/>
      <name val="Arial Narrow"/>
      <family val="2"/>
    </font>
    <font>
      <sz val="10"/>
      <name val="Arial Narrow"/>
      <family val="2"/>
    </font>
    <font>
      <vertAlign val="superscript"/>
      <sz val="10"/>
      <name val="Arial Narrow"/>
      <family val="2"/>
    </font>
    <font>
      <i/>
      <vertAlign val="superscript"/>
      <sz val="10"/>
      <name val="Arial Narrow"/>
      <family val="2"/>
    </font>
    <font>
      <i/>
      <sz val="10"/>
      <name val="Arial Narrow"/>
      <family val="2"/>
    </font>
    <font>
      <sz val="8"/>
      <name val="Calibri"/>
      <family val="2"/>
    </font>
    <font>
      <sz val="10"/>
      <color theme="1"/>
      <name val="Arial Narrow"/>
      <family val="2"/>
    </font>
    <font>
      <sz val="10"/>
      <name val="Arial"/>
    </font>
    <font>
      <sz val="10"/>
      <name val="Arial"/>
      <family val="2"/>
    </font>
    <font>
      <b/>
      <u/>
      <sz val="10"/>
      <name val="Arial Narrow"/>
      <family val="2"/>
    </font>
    <font>
      <sz val="10"/>
      <name val="Times New Roman"/>
      <family val="1"/>
    </font>
    <font>
      <sz val="10"/>
      <color theme="1"/>
      <name val="Calibri"/>
      <family val="2"/>
      <scheme val="minor"/>
    </font>
    <font>
      <u/>
      <sz val="10"/>
      <name val="Arial Narrow"/>
      <family val="2"/>
    </font>
    <font>
      <b/>
      <sz val="11"/>
      <name val="Arial Narrow"/>
      <family val="2"/>
    </font>
  </fonts>
  <fills count="2">
    <fill>
      <patternFill patternType="none"/>
    </fill>
    <fill>
      <patternFill patternType="gray125"/>
    </fill>
  </fills>
  <borders count="7">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s>
  <cellStyleXfs count="11">
    <xf numFmtId="0" fontId="0" fillId="0" borderId="0"/>
    <xf numFmtId="43" fontId="1" fillId="0" borderId="0" applyFont="0" applyFill="0" applyBorder="0" applyAlignment="0" applyProtection="0"/>
    <xf numFmtId="0" fontId="7" fillId="0" borderId="0"/>
    <xf numFmtId="0" fontId="7" fillId="0" borderId="0"/>
    <xf numFmtId="0" fontId="7" fillId="0" borderId="0"/>
    <xf numFmtId="9" fontId="1" fillId="0" borderId="0" applyFont="0" applyFill="0" applyBorder="0" applyAlignment="0" applyProtection="0"/>
    <xf numFmtId="0" fontId="13" fillId="0" borderId="0"/>
    <xf numFmtId="0" fontId="13" fillId="0" borderId="0"/>
    <xf numFmtId="0" fontId="13" fillId="0" borderId="0"/>
    <xf numFmtId="0" fontId="13" fillId="0" borderId="0"/>
    <xf numFmtId="0" fontId="14" fillId="0" borderId="0"/>
  </cellStyleXfs>
  <cellXfs count="190">
    <xf numFmtId="0" fontId="0" fillId="0" borderId="0" xfId="0"/>
    <xf numFmtId="0" fontId="3" fillId="0" borderId="0" xfId="0" applyFont="1"/>
    <xf numFmtId="0" fontId="3"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top" wrapText="1"/>
    </xf>
    <xf numFmtId="14" fontId="6" fillId="0" borderId="0" xfId="0" quotePrefix="1" applyNumberFormat="1" applyFont="1" applyBorder="1" applyAlignment="1">
      <alignment horizontal="right" vertical="center"/>
    </xf>
    <xf numFmtId="0" fontId="6" fillId="0" borderId="0" xfId="0" applyFont="1" applyBorder="1" applyAlignment="1">
      <alignment horizontal="right" vertical="center"/>
    </xf>
    <xf numFmtId="0" fontId="3" fillId="0" borderId="0" xfId="0" applyFont="1" applyAlignment="1">
      <alignment horizontal="right"/>
    </xf>
    <xf numFmtId="164" fontId="3" fillId="0" borderId="0" xfId="1" applyNumberFormat="1" applyFont="1"/>
    <xf numFmtId="164" fontId="3" fillId="0" borderId="0" xfId="1" applyNumberFormat="1" applyFont="1" applyAlignment="1">
      <alignment horizontal="right"/>
    </xf>
    <xf numFmtId="164" fontId="3" fillId="0" borderId="1" xfId="1" applyNumberFormat="1" applyFont="1" applyBorder="1"/>
    <xf numFmtId="164" fontId="3" fillId="0" borderId="1" xfId="1" applyNumberFormat="1" applyFont="1" applyBorder="1" applyAlignment="1">
      <alignment horizontal="right"/>
    </xf>
    <xf numFmtId="0" fontId="6" fillId="0" borderId="0" xfId="0" applyFont="1"/>
    <xf numFmtId="164" fontId="3" fillId="0" borderId="0" xfId="1" applyNumberFormat="1" applyFont="1" applyBorder="1" applyAlignment="1">
      <alignment horizontal="right"/>
    </xf>
    <xf numFmtId="164" fontId="3" fillId="0" borderId="0" xfId="1" applyNumberFormat="1" applyFont="1" applyFill="1"/>
    <xf numFmtId="0" fontId="3" fillId="0" borderId="0" xfId="0" applyFont="1" applyBorder="1"/>
    <xf numFmtId="164" fontId="3" fillId="0" borderId="2" xfId="1" applyNumberFormat="1" applyFont="1" applyBorder="1"/>
    <xf numFmtId="164" fontId="3" fillId="0" borderId="2" xfId="0" applyNumberFormat="1" applyFont="1" applyBorder="1"/>
    <xf numFmtId="0" fontId="6" fillId="0" borderId="0" xfId="0" applyFont="1" applyFill="1"/>
    <xf numFmtId="0" fontId="3" fillId="0" borderId="0" xfId="0" applyFont="1" applyFill="1"/>
    <xf numFmtId="0" fontId="3" fillId="0" borderId="0" xfId="0" applyFont="1" applyFill="1" applyAlignment="1">
      <alignment horizontal="right"/>
    </xf>
    <xf numFmtId="0" fontId="3" fillId="0" borderId="0" xfId="0" applyFont="1" applyFill="1" applyBorder="1"/>
    <xf numFmtId="43" fontId="3" fillId="0" borderId="0" xfId="1" applyFont="1" applyFill="1"/>
    <xf numFmtId="164" fontId="3" fillId="0" borderId="2" xfId="1" applyNumberFormat="1" applyFont="1" applyFill="1" applyBorder="1" applyAlignment="1">
      <alignment horizontal="right"/>
    </xf>
    <xf numFmtId="43" fontId="9" fillId="0" borderId="0" xfId="0" applyNumberFormat="1" applyFont="1" applyFill="1" applyBorder="1" applyAlignment="1">
      <alignment horizontal="left" vertical="top"/>
    </xf>
    <xf numFmtId="0" fontId="10" fillId="0" borderId="0" xfId="0" applyFont="1" applyFill="1"/>
    <xf numFmtId="0" fontId="3" fillId="0" borderId="0" xfId="4" applyFont="1" applyAlignment="1">
      <alignment horizontal="center" vertical="top"/>
    </xf>
    <xf numFmtId="0" fontId="3" fillId="0" borderId="0" xfId="0" applyFont="1" applyFill="1" applyBorder="1" applyAlignment="1">
      <alignment horizontal="left" vertical="center" wrapText="1"/>
    </xf>
    <xf numFmtId="0" fontId="6" fillId="0" borderId="0" xfId="0" applyFont="1" applyBorder="1" applyAlignment="1">
      <alignment horizontal="right" vertical="center" wrapText="1"/>
    </xf>
    <xf numFmtId="0" fontId="6" fillId="0" borderId="0" xfId="0" applyFont="1" applyBorder="1" applyAlignment="1">
      <alignment vertical="center"/>
    </xf>
    <xf numFmtId="0" fontId="10" fillId="0" borderId="0" xfId="0" applyFont="1" applyBorder="1" applyAlignment="1">
      <alignment vertical="center"/>
    </xf>
    <xf numFmtId="41"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4" xfId="0" applyNumberFormat="1" applyFont="1" applyBorder="1" applyAlignment="1">
      <alignment horizontal="center" vertical="center"/>
    </xf>
    <xf numFmtId="41" fontId="3" fillId="0" borderId="2" xfId="0" applyNumberFormat="1" applyFont="1" applyBorder="1" applyAlignment="1">
      <alignment horizontal="center" vertical="center"/>
    </xf>
    <xf numFmtId="43" fontId="3" fillId="0" borderId="2" xfId="0" applyNumberFormat="1" applyFont="1" applyFill="1" applyBorder="1" applyAlignment="1">
      <alignment horizontal="center" vertical="center"/>
    </xf>
    <xf numFmtId="43" fontId="8" fillId="0" borderId="0" xfId="0" applyNumberFormat="1" applyFont="1" applyBorder="1" applyAlignment="1">
      <alignment horizontal="right" vertical="top"/>
    </xf>
    <xf numFmtId="43" fontId="3" fillId="0" borderId="0" xfId="0" applyNumberFormat="1" applyFont="1" applyBorder="1" applyAlignment="1">
      <alignment horizontal="center" vertical="center"/>
    </xf>
    <xf numFmtId="43" fontId="9" fillId="0" borderId="0" xfId="0" applyNumberFormat="1" applyFont="1" applyBorder="1" applyAlignment="1">
      <alignment horizontal="left" vertical="top"/>
    </xf>
    <xf numFmtId="0" fontId="10" fillId="0" borderId="0" xfId="0" applyFont="1" applyBorder="1" applyAlignment="1">
      <alignment horizontal="justify" vertical="justify"/>
    </xf>
    <xf numFmtId="0" fontId="3" fillId="0" borderId="0" xfId="0" applyFont="1" applyFill="1" applyAlignment="1">
      <alignment horizontal="left" vertical="top" wrapText="1"/>
    </xf>
    <xf numFmtId="0" fontId="6" fillId="0" borderId="0" xfId="0" applyFont="1" applyBorder="1" applyAlignment="1">
      <alignment horizontal="center" vertical="center" wrapText="1"/>
    </xf>
    <xf numFmtId="0" fontId="6" fillId="0" borderId="0" xfId="3" applyFont="1" applyBorder="1" applyAlignment="1">
      <alignment horizontal="righ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xf>
    <xf numFmtId="0" fontId="6" fillId="0" borderId="0" xfId="0" applyFont="1" applyAlignment="1">
      <alignment horizontal="center"/>
    </xf>
    <xf numFmtId="164" fontId="3" fillId="0" borderId="0" xfId="1" applyNumberFormat="1" applyFont="1" applyFill="1" applyAlignment="1">
      <alignment horizontal="right"/>
    </xf>
    <xf numFmtId="164" fontId="3" fillId="0" borderId="0" xfId="1" applyNumberFormat="1" applyFont="1" applyBorder="1"/>
    <xf numFmtId="0" fontId="3" fillId="0" borderId="0" xfId="0" quotePrefix="1" applyFont="1"/>
    <xf numFmtId="0" fontId="3" fillId="0" borderId="0" xfId="0" quotePrefix="1" applyFont="1" applyBorder="1"/>
    <xf numFmtId="164" fontId="3" fillId="0" borderId="5" xfId="1" applyNumberFormat="1" applyFont="1" applyFill="1" applyBorder="1"/>
    <xf numFmtId="164" fontId="3" fillId="0" borderId="0" xfId="1" applyNumberFormat="1" applyFont="1" applyAlignment="1"/>
    <xf numFmtId="164" fontId="3" fillId="0" borderId="0" xfId="1" applyNumberFormat="1" applyFont="1" applyFill="1" applyBorder="1"/>
    <xf numFmtId="164" fontId="3" fillId="0" borderId="0" xfId="1" applyNumberFormat="1" applyFont="1" applyFill="1" applyBorder="1" applyAlignment="1">
      <alignment horizontal="right"/>
    </xf>
    <xf numFmtId="164" fontId="3" fillId="0" borderId="5" xfId="1" applyNumberFormat="1" applyFont="1" applyBorder="1"/>
    <xf numFmtId="0" fontId="6" fillId="0" borderId="0" xfId="0" applyFont="1" applyBorder="1" applyAlignment="1">
      <alignment horizontal="left" vertical="center"/>
    </xf>
    <xf numFmtId="0" fontId="3" fillId="0" borderId="0" xfId="0" applyFont="1" applyBorder="1" applyAlignment="1">
      <alignment horizontal="left" vertical="center"/>
    </xf>
    <xf numFmtId="164" fontId="3" fillId="0" borderId="0" xfId="1" applyNumberFormat="1" applyFont="1" applyBorder="1" applyAlignment="1">
      <alignment horizontal="center" vertical="center"/>
    </xf>
    <xf numFmtId="164" fontId="3" fillId="0" borderId="0" xfId="1" applyNumberFormat="1" applyFont="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164" fontId="3" fillId="0" borderId="0" xfId="1" applyNumberFormat="1" applyFont="1" applyFill="1" applyBorder="1" applyAlignment="1">
      <alignment horizontal="center" vertical="center"/>
    </xf>
    <xf numFmtId="164" fontId="3" fillId="0" borderId="0" xfId="1" applyNumberFormat="1" applyFont="1" applyFill="1" applyBorder="1" applyAlignment="1">
      <alignment horizontal="right" vertical="center"/>
    </xf>
    <xf numFmtId="164" fontId="3" fillId="0" borderId="1" xfId="1" applyNumberFormat="1" applyFont="1" applyBorder="1" applyAlignment="1">
      <alignment horizontal="right" vertical="center"/>
    </xf>
    <xf numFmtId="164" fontId="3" fillId="0" borderId="5" xfId="1" applyNumberFormat="1" applyFont="1" applyBorder="1" applyAlignment="1">
      <alignment horizontal="center" vertical="center"/>
    </xf>
    <xf numFmtId="164" fontId="3" fillId="0" borderId="3" xfId="1" applyNumberFormat="1" applyFont="1" applyBorder="1" applyAlignment="1">
      <alignment horizontal="center" vertical="center"/>
    </xf>
    <xf numFmtId="164" fontId="3" fillId="0" borderId="0" xfId="0" applyNumberFormat="1" applyFont="1" applyBorder="1" applyAlignment="1">
      <alignment horizontal="center" vertical="center"/>
    </xf>
    <xf numFmtId="164" fontId="6" fillId="0" borderId="0" xfId="1" applyNumberFormat="1" applyFont="1" applyBorder="1" applyAlignment="1">
      <alignment horizontal="right" vertical="center"/>
    </xf>
    <xf numFmtId="164" fontId="3" fillId="0" borderId="4" xfId="0" applyNumberFormat="1" applyFont="1" applyBorder="1" applyAlignment="1">
      <alignment horizontal="center"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0" xfId="0" applyFont="1" applyFill="1" applyAlignment="1">
      <alignment horizontal="center"/>
    </xf>
    <xf numFmtId="0" fontId="6" fillId="0" borderId="0" xfId="0" applyFont="1" applyAlignment="1">
      <alignment horizontal="right"/>
    </xf>
    <xf numFmtId="0" fontId="3" fillId="0" borderId="0" xfId="0" quotePrefix="1" applyFont="1" applyFill="1"/>
    <xf numFmtId="164" fontId="3" fillId="0" borderId="0" xfId="1" applyNumberFormat="1" applyFont="1" applyFill="1" applyAlignment="1">
      <alignment horizontal="center"/>
    </xf>
    <xf numFmtId="0" fontId="3" fillId="0" borderId="0" xfId="0" applyFont="1" applyFill="1" applyAlignment="1" applyProtection="1">
      <alignment horizontal="center"/>
      <protection locked="0"/>
    </xf>
    <xf numFmtId="0" fontId="3" fillId="0" borderId="0" xfId="2" applyFont="1" applyFill="1" applyBorder="1" applyAlignment="1">
      <alignment vertical="center"/>
    </xf>
    <xf numFmtId="0" fontId="3" fillId="0" borderId="0" xfId="0" applyFont="1" applyFill="1" applyAlignment="1">
      <alignment horizontal="justify" vertical="justify" wrapText="1"/>
    </xf>
    <xf numFmtId="164" fontId="3" fillId="0" borderId="4" xfId="1" applyNumberFormat="1" applyFont="1" applyBorder="1" applyAlignment="1">
      <alignment horizontal="justify" vertical="top"/>
    </xf>
    <xf numFmtId="0" fontId="3" fillId="0" borderId="0" xfId="0" applyFont="1" applyFill="1" applyAlignment="1">
      <alignment vertical="top"/>
    </xf>
    <xf numFmtId="0" fontId="3" fillId="0" borderId="0" xfId="0" applyFont="1" applyFill="1" applyAlignment="1"/>
    <xf numFmtId="164" fontId="3" fillId="0" borderId="0" xfId="1" applyNumberFormat="1" applyFont="1" applyFill="1" applyAlignment="1">
      <alignment horizontal="left"/>
    </xf>
    <xf numFmtId="43" fontId="3" fillId="0" borderId="2" xfId="1" applyNumberFormat="1" applyFont="1" applyFill="1" applyBorder="1"/>
    <xf numFmtId="43" fontId="3" fillId="0" borderId="0" xfId="1" applyNumberFormat="1" applyFont="1" applyFill="1"/>
    <xf numFmtId="15" fontId="3" fillId="0" borderId="0" xfId="0" quotePrefix="1" applyNumberFormat="1" applyFont="1" applyFill="1" applyAlignment="1"/>
    <xf numFmtId="49" fontId="3" fillId="0" borderId="0" xfId="0" applyNumberFormat="1" applyFont="1" applyFill="1" applyAlignment="1"/>
    <xf numFmtId="43" fontId="8" fillId="0" borderId="0" xfId="0" applyNumberFormat="1" applyFont="1" applyBorder="1" applyAlignment="1">
      <alignment horizontal="center" vertical="top"/>
    </xf>
    <xf numFmtId="43" fontId="8" fillId="0" borderId="0" xfId="0" applyNumberFormat="1" applyFont="1" applyFill="1" applyBorder="1" applyAlignment="1">
      <alignment horizontal="center" vertical="top"/>
    </xf>
    <xf numFmtId="164" fontId="0" fillId="0" borderId="0" xfId="0" applyNumberFormat="1"/>
    <xf numFmtId="0" fontId="10" fillId="0" borderId="0" xfId="0" applyFont="1" applyBorder="1" applyAlignment="1">
      <alignment horizontal="left" vertical="justify"/>
    </xf>
    <xf numFmtId="164" fontId="3" fillId="0" borderId="4" xfId="1" applyNumberFormat="1" applyFont="1" applyFill="1" applyBorder="1" applyAlignment="1">
      <alignment vertical="top"/>
    </xf>
    <xf numFmtId="164" fontId="3" fillId="0" borderId="4" xfId="1" applyNumberFormat="1" applyFont="1" applyBorder="1" applyAlignment="1">
      <alignment vertical="top"/>
    </xf>
    <xf numFmtId="164" fontId="3" fillId="0" borderId="0" xfId="1" applyNumberFormat="1" applyFont="1" applyFill="1" applyBorder="1" applyAlignment="1">
      <alignment horizontal="right" vertical="top"/>
    </xf>
    <xf numFmtId="0" fontId="3" fillId="0" borderId="0" xfId="0" applyFont="1" applyFill="1" applyBorder="1" applyAlignment="1">
      <alignment vertical="top"/>
    </xf>
    <xf numFmtId="0" fontId="3" fillId="0" borderId="0" xfId="0" applyFont="1" applyFill="1" applyBorder="1" applyAlignment="1"/>
    <xf numFmtId="164" fontId="3" fillId="0" borderId="0" xfId="1" applyNumberFormat="1" applyFont="1" applyBorder="1" applyAlignment="1">
      <alignment horizontal="justify"/>
    </xf>
    <xf numFmtId="164" fontId="3" fillId="0" borderId="0" xfId="1" applyNumberFormat="1" applyFont="1" applyFill="1" applyAlignment="1"/>
    <xf numFmtId="164" fontId="3" fillId="0" borderId="0" xfId="1" applyNumberFormat="1" applyFont="1" applyFill="1" applyBorder="1" applyAlignment="1"/>
    <xf numFmtId="164" fontId="3" fillId="0" borderId="1" xfId="1" applyNumberFormat="1" applyFont="1" applyFill="1" applyBorder="1" applyAlignment="1"/>
    <xf numFmtId="14" fontId="6" fillId="0" borderId="0" xfId="0" applyNumberFormat="1" applyFont="1" applyBorder="1" applyAlignment="1">
      <alignment horizontal="right" vertical="center"/>
    </xf>
    <xf numFmtId="41" fontId="0" fillId="0" borderId="0" xfId="0" applyNumberFormat="1"/>
    <xf numFmtId="0" fontId="0" fillId="0" borderId="0" xfId="0" applyBorder="1"/>
    <xf numFmtId="9" fontId="0" fillId="0" borderId="0" xfId="5" applyFont="1"/>
    <xf numFmtId="0" fontId="6" fillId="0" borderId="0" xfId="0" applyFont="1" applyBorder="1" applyAlignment="1">
      <alignment horizontal="center" vertical="center"/>
    </xf>
    <xf numFmtId="0" fontId="6" fillId="0" borderId="0" xfId="0" applyFont="1" applyBorder="1" applyAlignment="1">
      <alignment horizontal="center" vertical="center"/>
    </xf>
    <xf numFmtId="41" fontId="3" fillId="0" borderId="1" xfId="0" applyNumberFormat="1" applyFont="1" applyBorder="1" applyAlignment="1">
      <alignment horizontal="center" vertical="center"/>
    </xf>
    <xf numFmtId="164" fontId="3" fillId="0" borderId="1" xfId="1" applyNumberFormat="1" applyFont="1" applyBorder="1" applyAlignment="1"/>
    <xf numFmtId="0" fontId="3" fillId="0" borderId="0" xfId="0" applyFont="1" applyAlignment="1">
      <alignment vertical="top"/>
    </xf>
    <xf numFmtId="0" fontId="3" fillId="0" borderId="0" xfId="0" applyFont="1" applyAlignment="1"/>
    <xf numFmtId="0" fontId="6" fillId="0" borderId="0" xfId="0" applyFont="1" applyAlignment="1">
      <alignment vertical="top"/>
    </xf>
    <xf numFmtId="0" fontId="3" fillId="0" borderId="0" xfId="0" applyFont="1" applyFill="1" applyAlignment="1">
      <alignment vertical="top" wrapText="1"/>
    </xf>
    <xf numFmtId="0" fontId="6" fillId="0" borderId="0" xfId="0" applyFont="1" applyBorder="1" applyAlignment="1">
      <alignment horizontal="center" vertical="center"/>
    </xf>
    <xf numFmtId="0" fontId="3" fillId="0" borderId="0" xfId="0" applyFont="1" applyAlignment="1">
      <alignment horizontal="justify" vertical="top" wrapText="1"/>
    </xf>
    <xf numFmtId="0" fontId="3" fillId="0" borderId="0" xfId="0" applyFont="1" applyFill="1" applyAlignment="1">
      <alignment horizontal="justify" vertical="top" wrapText="1"/>
    </xf>
    <xf numFmtId="0" fontId="3" fillId="0" borderId="0" xfId="0" applyFont="1" applyFill="1" applyAlignment="1">
      <alignment horizontal="justify" vertical="top"/>
    </xf>
    <xf numFmtId="0" fontId="3" fillId="0" borderId="0" xfId="0" applyFont="1" applyAlignment="1">
      <alignment horizontal="justify" vertical="top"/>
    </xf>
    <xf numFmtId="0" fontId="3" fillId="0" borderId="0" xfId="0" applyFont="1" applyAlignment="1">
      <alignment horizontal="left" vertical="top"/>
    </xf>
    <xf numFmtId="0" fontId="3" fillId="0" borderId="0" xfId="0" applyFont="1" applyFill="1" applyAlignment="1">
      <alignment wrapText="1"/>
    </xf>
    <xf numFmtId="0" fontId="3" fillId="0" borderId="0" xfId="0" applyFont="1" applyFill="1" applyAlignment="1">
      <alignment horizontal="left" vertical="top"/>
    </xf>
    <xf numFmtId="0" fontId="3" fillId="0" borderId="0" xfId="0" applyFont="1" applyFill="1" applyAlignment="1">
      <alignment horizontal="left"/>
    </xf>
    <xf numFmtId="0" fontId="3" fillId="0" borderId="0" xfId="0" applyFont="1" applyAlignment="1">
      <alignment horizontal="center"/>
    </xf>
    <xf numFmtId="0" fontId="3" fillId="0" borderId="0" xfId="0" applyFont="1" applyFill="1" applyAlignment="1">
      <alignment horizontal="justify"/>
    </xf>
    <xf numFmtId="0" fontId="3" fillId="0" borderId="0" xfId="0" applyFont="1" applyAlignment="1">
      <alignment horizontal="center"/>
    </xf>
    <xf numFmtId="0" fontId="3" fillId="0" borderId="0" xfId="0" applyFont="1" applyAlignment="1">
      <alignment horizontal="justify" vertical="top"/>
    </xf>
    <xf numFmtId="0" fontId="15" fillId="0" borderId="0" xfId="7" applyFont="1" applyAlignment="1">
      <alignment horizontal="left" vertical="center"/>
    </xf>
    <xf numFmtId="0" fontId="17" fillId="0" borderId="0" xfId="0" applyFont="1"/>
    <xf numFmtId="0" fontId="12" fillId="0" borderId="0" xfId="0" applyFont="1"/>
    <xf numFmtId="0" fontId="18" fillId="0" borderId="0" xfId="7" applyFont="1" applyAlignment="1">
      <alignment horizontal="left" vertical="center"/>
    </xf>
    <xf numFmtId="0" fontId="3" fillId="0" borderId="0" xfId="8" applyFont="1" applyAlignment="1">
      <alignment horizontal="left" vertical="center"/>
    </xf>
    <xf numFmtId="0" fontId="18" fillId="0" borderId="0" xfId="8" applyFont="1" applyAlignment="1">
      <alignment horizontal="left" vertical="center"/>
    </xf>
    <xf numFmtId="0" fontId="15" fillId="0" borderId="0" xfId="10" applyFont="1" applyAlignment="1">
      <alignment horizontal="left" vertical="center"/>
    </xf>
    <xf numFmtId="0" fontId="18" fillId="0" borderId="0" xfId="10" applyFont="1" applyAlignment="1">
      <alignment horizontal="left" vertical="center"/>
    </xf>
    <xf numFmtId="0" fontId="15" fillId="0" borderId="0" xfId="9" applyFont="1" applyAlignment="1">
      <alignment horizontal="left" vertical="center"/>
    </xf>
    <xf numFmtId="0" fontId="6" fillId="0" borderId="0" xfId="9" applyFont="1" applyAlignment="1">
      <alignment horizontal="left" vertical="center"/>
    </xf>
    <xf numFmtId="0" fontId="3" fillId="0" borderId="0" xfId="9" applyFont="1" applyAlignment="1">
      <alignment horizontal="left" vertical="center"/>
    </xf>
    <xf numFmtId="0" fontId="16" fillId="0" borderId="0" xfId="7" applyFont="1" applyAlignment="1">
      <alignment horizontal="left" vertical="center"/>
    </xf>
    <xf numFmtId="0" fontId="16" fillId="0" borderId="0" xfId="9" applyFont="1" applyAlignment="1">
      <alignment horizontal="left" vertical="center" indent="4"/>
    </xf>
    <xf numFmtId="0" fontId="18" fillId="0" borderId="0" xfId="0" applyFont="1" applyFill="1" applyAlignment="1">
      <alignment wrapText="1"/>
    </xf>
    <xf numFmtId="164" fontId="17" fillId="0" borderId="0" xfId="0" applyNumberFormat="1" applyFont="1"/>
    <xf numFmtId="0" fontId="3" fillId="0" borderId="0" xfId="0" applyFont="1" applyFill="1" applyAlignment="1">
      <alignment horizontal="right" wrapText="1"/>
    </xf>
    <xf numFmtId="0" fontId="3" fillId="0" borderId="0" xfId="2" applyFont="1" applyAlignment="1">
      <alignment horizontal="justify" vertical="top" wrapText="1"/>
    </xf>
    <xf numFmtId="0" fontId="6" fillId="0" borderId="0" xfId="0" applyFont="1" applyFill="1" applyBorder="1" applyAlignment="1">
      <alignment horizontal="right"/>
    </xf>
    <xf numFmtId="0" fontId="3" fillId="0" borderId="0" xfId="0" applyFont="1" applyFill="1" applyBorder="1" applyAlignment="1">
      <alignment horizontal="center"/>
    </xf>
    <xf numFmtId="0" fontId="6" fillId="0" borderId="0" xfId="0" applyFont="1" applyBorder="1" applyAlignment="1">
      <alignment horizontal="right"/>
    </xf>
    <xf numFmtId="0" fontId="3" fillId="0" borderId="0" xfId="0" applyFont="1" applyFill="1" applyAlignment="1">
      <alignment horizontal="center" vertical="top"/>
    </xf>
    <xf numFmtId="0" fontId="8" fillId="0" borderId="0" xfId="0" applyFont="1" applyFill="1" applyAlignment="1">
      <alignment horizontal="right"/>
    </xf>
    <xf numFmtId="0" fontId="3" fillId="0" borderId="0" xfId="8" applyFont="1" applyAlignment="1">
      <alignment horizontal="justify" vertical="top"/>
    </xf>
    <xf numFmtId="164" fontId="3" fillId="0" borderId="0" xfId="1" applyNumberFormat="1" applyFont="1" applyAlignment="1">
      <alignment vertical="top"/>
    </xf>
    <xf numFmtId="164" fontId="3" fillId="0" borderId="2" xfId="1" applyNumberFormat="1" applyFont="1" applyBorder="1" applyAlignment="1">
      <alignment vertical="top"/>
    </xf>
    <xf numFmtId="0" fontId="3" fillId="0" borderId="0" xfId="0" applyFont="1" applyFill="1" applyAlignment="1">
      <alignment horizontal="left" vertical="top"/>
    </xf>
    <xf numFmtId="0" fontId="6" fillId="0" borderId="0" xfId="0" applyFont="1" applyBorder="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0" xfId="0" applyFont="1" applyFill="1" applyAlignment="1">
      <alignment horizontal="justify" vertical="top" wrapText="1"/>
    </xf>
    <xf numFmtId="0" fontId="10" fillId="0" borderId="0" xfId="0" applyFont="1" applyBorder="1" applyAlignment="1">
      <alignment horizontal="left" vertical="justify"/>
    </xf>
    <xf numFmtId="0" fontId="5" fillId="0" borderId="0" xfId="0" applyFont="1" applyFill="1" applyAlignment="1">
      <alignment horizontal="center" vertical="center"/>
    </xf>
    <xf numFmtId="0" fontId="5" fillId="0" borderId="2" xfId="0" applyFont="1" applyBorder="1" applyAlignment="1">
      <alignment horizontal="center" vertical="center"/>
    </xf>
    <xf numFmtId="0" fontId="3" fillId="0" borderId="0" xfId="0" applyFont="1" applyFill="1" applyAlignment="1">
      <alignment horizontal="justify" vertical="top"/>
    </xf>
    <xf numFmtId="0" fontId="3" fillId="0" borderId="0" xfId="0" applyFont="1" applyAlignment="1">
      <alignment horizontal="justify" vertical="top"/>
    </xf>
    <xf numFmtId="0" fontId="3" fillId="0" borderId="0" xfId="0" applyFont="1" applyFill="1" applyAlignment="1">
      <alignment horizontal="justify"/>
    </xf>
    <xf numFmtId="0" fontId="3" fillId="0" borderId="0" xfId="2" applyFont="1" applyAlignment="1">
      <alignment horizontal="justify" vertical="top" wrapText="1"/>
    </xf>
    <xf numFmtId="0" fontId="18"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left"/>
    </xf>
    <xf numFmtId="0" fontId="3" fillId="0" borderId="0" xfId="0" applyFont="1" applyAlignment="1">
      <alignment horizontal="center"/>
    </xf>
    <xf numFmtId="0" fontId="3" fillId="0" borderId="0" xfId="0" applyFont="1" applyFill="1" applyAlignment="1">
      <alignment horizontal="left" vertical="top"/>
    </xf>
    <xf numFmtId="0" fontId="3" fillId="0" borderId="0" xfId="0" applyFont="1" applyFill="1" applyAlignment="1">
      <alignment horizontal="justify" vertical="justify"/>
    </xf>
    <xf numFmtId="0" fontId="3" fillId="0" borderId="0" xfId="0" applyFont="1" applyAlignment="1">
      <alignment horizontal="left" vertical="top"/>
    </xf>
    <xf numFmtId="0" fontId="3" fillId="0" borderId="0" xfId="0" applyFont="1" applyAlignment="1">
      <alignment horizontal="left"/>
    </xf>
    <xf numFmtId="0" fontId="5" fillId="0" borderId="2" xfId="0" applyFont="1" applyBorder="1" applyAlignment="1">
      <alignment horizontal="center" vertical="top"/>
    </xf>
    <xf numFmtId="0" fontId="3" fillId="0" borderId="2" xfId="0" applyFont="1" applyBorder="1" applyAlignment="1">
      <alignment horizontal="center" vertical="top"/>
    </xf>
    <xf numFmtId="0" fontId="12" fillId="0" borderId="0" xfId="0" applyFont="1" applyAlignment="1">
      <alignment horizontal="justify" vertical="top"/>
    </xf>
    <xf numFmtId="0" fontId="2" fillId="0" borderId="0" xfId="0" applyFont="1" applyAlignment="1">
      <alignment horizontal="center" vertical="top"/>
    </xf>
    <xf numFmtId="0" fontId="19" fillId="0" borderId="0" xfId="0" applyFont="1" applyAlignment="1">
      <alignment horizontal="center" vertical="top"/>
    </xf>
    <xf numFmtId="0" fontId="4" fillId="0" borderId="0" xfId="0" applyFont="1" applyAlignment="1">
      <alignment horizontal="center" vertical="top"/>
    </xf>
    <xf numFmtId="0" fontId="3" fillId="0" borderId="0" xfId="0" applyFont="1" applyAlignment="1">
      <alignment horizontal="center" vertical="top"/>
    </xf>
    <xf numFmtId="0" fontId="5" fillId="0" borderId="0" xfId="0" applyFont="1" applyFill="1" applyAlignment="1">
      <alignment horizontal="center" vertical="top"/>
    </xf>
    <xf numFmtId="0" fontId="6" fillId="0" borderId="0" xfId="0" applyFont="1" applyAlignment="1">
      <alignment horizontal="justify" vertical="top"/>
    </xf>
    <xf numFmtId="0" fontId="3" fillId="0" borderId="0" xfId="0" applyFont="1" applyAlignment="1">
      <alignment wrapText="1"/>
    </xf>
    <xf numFmtId="0" fontId="3" fillId="0" borderId="0" xfId="7" applyFont="1" applyAlignment="1">
      <alignment horizontal="justify" vertical="top"/>
    </xf>
    <xf numFmtId="0" fontId="3" fillId="0" borderId="0" xfId="8" applyFont="1" applyAlignment="1">
      <alignment horizontal="justify" vertical="top"/>
    </xf>
    <xf numFmtId="0" fontId="3" fillId="0" borderId="0" xfId="9" applyFont="1" applyAlignment="1">
      <alignment horizontal="justify" vertical="top"/>
    </xf>
    <xf numFmtId="0" fontId="3" fillId="0" borderId="0" xfId="8" applyFont="1" applyAlignment="1">
      <alignment horizontal="justify" vertical="top" wrapText="1"/>
    </xf>
    <xf numFmtId="0" fontId="3" fillId="0" borderId="0" xfId="10" applyFont="1" applyAlignment="1">
      <alignment horizontal="justify" vertical="top"/>
    </xf>
  </cellXfs>
  <cellStyles count="11">
    <cellStyle name="Comma" xfId="1" builtinId="3"/>
    <cellStyle name="Normal" xfId="0" builtinId="0"/>
    <cellStyle name="Normal 2" xfId="6"/>
    <cellStyle name="Normal 3" xfId="7"/>
    <cellStyle name="Normal 5" xfId="8"/>
    <cellStyle name="Normal 6" xfId="9"/>
    <cellStyle name="Normal 7" xfId="10"/>
    <cellStyle name="Normal_Sheet1" xfId="2"/>
    <cellStyle name="Normal_Sheet3" xfId="3"/>
    <cellStyle name="Normal_Sheet5" xfId="4"/>
    <cellStyle name="Percent"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x%20Cycle%20Tech%20Dec08%20quarter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accounts/TEX%20CYCLE/Quarterly%20report/2009/Tex%20Cycle%20Tech%20Dec08%20quarterl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come Statements"/>
      <sheetName val="Balance Sheet"/>
      <sheetName val="Statement of Changes in Equity"/>
      <sheetName val="Cash Flow Statement"/>
      <sheetName val="Notes"/>
    </sheetNames>
    <sheetDataSet>
      <sheetData sheetId="0" refreshError="1">
        <row r="1">
          <cell r="A1" t="str">
            <v>TEX CYCLE TECHNOLOGY (M) BERHAD</v>
          </cell>
        </row>
        <row r="2">
          <cell r="A2" t="str">
            <v>Company's No.: 642619-P</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ome Statements"/>
      <sheetName val="Balance Sheet"/>
      <sheetName val="Statement of Changes in Equity"/>
      <sheetName val="Cash Flow Statement"/>
      <sheetName val="Notes"/>
    </sheetNames>
    <sheetDataSet>
      <sheetData sheetId="0" refreshError="1">
        <row r="1">
          <cell r="A1" t="str">
            <v>TEX CYCLE TECHNOLOGY (M) BERHAD</v>
          </cell>
        </row>
        <row r="2">
          <cell r="A2" t="str">
            <v>Company's No.: 642619-P</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N49"/>
  <sheetViews>
    <sheetView view="pageBreakPreview" topLeftCell="A31" zoomScaleSheetLayoutView="100" workbookViewId="0">
      <selection activeCell="A27" sqref="A27"/>
    </sheetView>
  </sheetViews>
  <sheetFormatPr defaultRowHeight="15"/>
  <cols>
    <col min="1" max="3" width="3.7109375" customWidth="1"/>
    <col min="4" max="4" width="13.42578125" customWidth="1"/>
    <col min="5" max="5" width="15.28515625" customWidth="1"/>
    <col min="6" max="6" width="1.7109375" customWidth="1"/>
    <col min="7" max="7" width="15.28515625" customWidth="1"/>
    <col min="8" max="8" width="1.7109375" customWidth="1"/>
    <col min="9" max="9" width="15.28515625" customWidth="1"/>
    <col min="10" max="10" width="1.7109375" customWidth="1"/>
    <col min="11" max="11" width="15.28515625" customWidth="1"/>
    <col min="12" max="12" width="1.7109375" customWidth="1"/>
  </cols>
  <sheetData>
    <row r="1" spans="1:14" ht="19.5" customHeight="1">
      <c r="A1" s="155" t="s">
        <v>0</v>
      </c>
      <c r="B1" s="155"/>
      <c r="C1" s="155"/>
      <c r="D1" s="155"/>
      <c r="E1" s="155"/>
      <c r="F1" s="155"/>
      <c r="G1" s="155"/>
      <c r="H1" s="155"/>
      <c r="I1" s="155"/>
      <c r="J1" s="155"/>
      <c r="K1" s="155"/>
      <c r="L1" s="1"/>
    </row>
    <row r="2" spans="1:14">
      <c r="A2" s="156" t="s">
        <v>1</v>
      </c>
      <c r="B2" s="156"/>
      <c r="C2" s="156"/>
      <c r="D2" s="156"/>
      <c r="E2" s="156"/>
      <c r="F2" s="156"/>
      <c r="G2" s="156"/>
      <c r="H2" s="156"/>
      <c r="I2" s="156"/>
      <c r="J2" s="156"/>
      <c r="K2" s="156"/>
      <c r="L2" s="1"/>
    </row>
    <row r="3" spans="1:14">
      <c r="A3" s="156" t="s">
        <v>2</v>
      </c>
      <c r="B3" s="156"/>
      <c r="C3" s="156"/>
      <c r="D3" s="156"/>
      <c r="E3" s="156"/>
      <c r="F3" s="156"/>
      <c r="G3" s="156"/>
      <c r="H3" s="156"/>
      <c r="I3" s="156"/>
      <c r="J3" s="156"/>
      <c r="K3" s="156"/>
      <c r="L3" s="1"/>
    </row>
    <row r="4" spans="1:14" ht="19.5" customHeight="1">
      <c r="A4" s="157" t="s">
        <v>228</v>
      </c>
      <c r="B4" s="157"/>
      <c r="C4" s="157"/>
      <c r="D4" s="157"/>
      <c r="E4" s="157"/>
      <c r="F4" s="157"/>
      <c r="G4" s="157"/>
      <c r="H4" s="157"/>
      <c r="I4" s="157"/>
      <c r="J4" s="157"/>
      <c r="K4" s="157"/>
      <c r="L4" s="1"/>
    </row>
    <row r="5" spans="1:14" ht="19.5" customHeight="1" thickBot="1">
      <c r="A5" s="157" t="s">
        <v>3</v>
      </c>
      <c r="B5" s="157"/>
      <c r="C5" s="157"/>
      <c r="D5" s="157"/>
      <c r="E5" s="157"/>
      <c r="F5" s="157"/>
      <c r="G5" s="157"/>
      <c r="H5" s="157"/>
      <c r="I5" s="157"/>
      <c r="J5" s="157"/>
      <c r="K5" s="157"/>
      <c r="L5" s="1"/>
    </row>
    <row r="6" spans="1:14" ht="15" customHeight="1">
      <c r="A6" s="158" t="s">
        <v>4</v>
      </c>
      <c r="B6" s="158"/>
      <c r="C6" s="158"/>
      <c r="D6" s="158"/>
      <c r="E6" s="158"/>
      <c r="F6" s="158"/>
      <c r="G6" s="158"/>
      <c r="H6" s="158"/>
      <c r="I6" s="158"/>
      <c r="J6" s="158"/>
      <c r="K6" s="158"/>
      <c r="L6" s="1"/>
    </row>
    <row r="7" spans="1:14" ht="15" customHeight="1">
      <c r="A7" s="2"/>
      <c r="B7" s="2"/>
      <c r="C7" s="2"/>
      <c r="D7" s="2"/>
      <c r="E7" s="2"/>
      <c r="F7" s="2"/>
      <c r="G7" s="2"/>
      <c r="H7" s="2"/>
      <c r="I7" s="2"/>
      <c r="J7" s="2"/>
      <c r="K7" s="2"/>
      <c r="L7" s="1"/>
    </row>
    <row r="8" spans="1:14">
      <c r="A8" s="3"/>
      <c r="B8" s="3"/>
      <c r="C8" s="4"/>
      <c r="D8" s="4"/>
      <c r="E8" s="153" t="s">
        <v>5</v>
      </c>
      <c r="F8" s="153"/>
      <c r="G8" s="153"/>
      <c r="H8" s="5"/>
      <c r="I8" s="153" t="s">
        <v>6</v>
      </c>
      <c r="J8" s="153"/>
      <c r="K8" s="153"/>
      <c r="L8" s="1"/>
    </row>
    <row r="9" spans="1:14" ht="38.25">
      <c r="A9" s="3"/>
      <c r="B9" s="3"/>
      <c r="C9" s="4"/>
      <c r="D9" s="4"/>
      <c r="E9" s="6" t="s">
        <v>7</v>
      </c>
      <c r="F9" s="5"/>
      <c r="G9" s="6" t="s">
        <v>8</v>
      </c>
      <c r="H9" s="5"/>
      <c r="I9" s="6" t="s">
        <v>9</v>
      </c>
      <c r="J9" s="5"/>
      <c r="K9" s="6" t="s">
        <v>10</v>
      </c>
      <c r="L9" s="1"/>
    </row>
    <row r="10" spans="1:14">
      <c r="A10" s="3"/>
      <c r="B10" s="3"/>
      <c r="C10" s="4"/>
      <c r="D10" s="4"/>
      <c r="E10" s="7" t="s">
        <v>229</v>
      </c>
      <c r="F10" s="7"/>
      <c r="G10" s="7" t="s">
        <v>230</v>
      </c>
      <c r="H10" s="7"/>
      <c r="I10" s="7" t="str">
        <f>+E10</f>
        <v>31.03.2010</v>
      </c>
      <c r="J10" s="7"/>
      <c r="K10" s="7" t="str">
        <f>+G10</f>
        <v>31.03.2009</v>
      </c>
      <c r="L10" s="1"/>
    </row>
    <row r="11" spans="1:14">
      <c r="A11" s="3"/>
      <c r="B11" s="3"/>
      <c r="C11" s="4"/>
      <c r="D11" s="4"/>
      <c r="E11" s="8" t="s">
        <v>11</v>
      </c>
      <c r="F11" s="8"/>
      <c r="G11" s="8" t="s">
        <v>11</v>
      </c>
      <c r="H11" s="8"/>
      <c r="I11" s="8" t="s">
        <v>11</v>
      </c>
      <c r="J11" s="8"/>
      <c r="K11" s="8" t="s">
        <v>11</v>
      </c>
      <c r="L11" s="1"/>
    </row>
    <row r="12" spans="1:14" ht="15" customHeight="1">
      <c r="A12" s="1"/>
      <c r="B12" s="1"/>
      <c r="C12" s="1"/>
      <c r="D12" s="1"/>
      <c r="E12" s="1"/>
      <c r="F12" s="1"/>
      <c r="G12" s="9"/>
      <c r="H12" s="1"/>
      <c r="I12" s="1"/>
      <c r="J12" s="1"/>
      <c r="K12" s="1"/>
      <c r="L12" s="1"/>
    </row>
    <row r="13" spans="1:14" ht="15" customHeight="1">
      <c r="A13" s="1" t="s">
        <v>12</v>
      </c>
      <c r="B13" s="1"/>
      <c r="C13" s="1"/>
      <c r="D13" s="1"/>
      <c r="E13" s="10">
        <v>4303</v>
      </c>
      <c r="F13" s="1"/>
      <c r="G13" s="10">
        <v>8289</v>
      </c>
      <c r="H13" s="1"/>
      <c r="I13" s="10">
        <v>4303</v>
      </c>
      <c r="J13" s="1"/>
      <c r="K13" s="10">
        <v>8289</v>
      </c>
      <c r="L13" s="1"/>
      <c r="M13" s="91"/>
      <c r="N13" s="105"/>
    </row>
    <row r="14" spans="1:14" ht="15" customHeight="1">
      <c r="A14" s="1"/>
      <c r="B14" s="1"/>
      <c r="C14" s="1"/>
      <c r="D14" s="1"/>
      <c r="E14" s="10"/>
      <c r="F14" s="1"/>
      <c r="G14" s="10"/>
      <c r="H14" s="1"/>
      <c r="I14" s="10"/>
      <c r="J14" s="1"/>
      <c r="K14" s="10"/>
      <c r="L14" s="1"/>
      <c r="M14" s="91"/>
      <c r="N14" s="105"/>
    </row>
    <row r="15" spans="1:14" ht="15" customHeight="1">
      <c r="A15" s="1" t="s">
        <v>13</v>
      </c>
      <c r="B15" s="1"/>
      <c r="C15" s="1"/>
      <c r="D15" s="1"/>
      <c r="E15" s="12">
        <v>-1141</v>
      </c>
      <c r="F15" s="1"/>
      <c r="G15" s="12">
        <v>-6094</v>
      </c>
      <c r="H15" s="1"/>
      <c r="I15" s="12">
        <v>-1141</v>
      </c>
      <c r="J15" s="1"/>
      <c r="K15" s="12">
        <v>-6094</v>
      </c>
      <c r="L15" s="1"/>
      <c r="M15" s="91"/>
      <c r="N15" s="105"/>
    </row>
    <row r="16" spans="1:14" ht="15" customHeight="1">
      <c r="A16" s="1"/>
      <c r="B16" s="1"/>
      <c r="C16" s="1"/>
      <c r="D16" s="1"/>
      <c r="E16" s="10"/>
      <c r="F16" s="1"/>
      <c r="G16" s="10"/>
      <c r="H16" s="1"/>
      <c r="I16" s="10"/>
      <c r="J16" s="1"/>
      <c r="K16" s="10"/>
      <c r="L16" s="1"/>
      <c r="M16" s="91"/>
      <c r="N16" s="105"/>
    </row>
    <row r="17" spans="1:14" ht="15" customHeight="1">
      <c r="A17" s="14" t="s">
        <v>14</v>
      </c>
      <c r="B17" s="1"/>
      <c r="C17" s="1"/>
      <c r="D17" s="1"/>
      <c r="E17" s="10">
        <f>SUM(E13:E15)</f>
        <v>3162</v>
      </c>
      <c r="F17" s="1"/>
      <c r="G17" s="10">
        <f>SUM(G13:G15)</f>
        <v>2195</v>
      </c>
      <c r="H17" s="1"/>
      <c r="I17" s="10">
        <f>SUM(I13:I15)</f>
        <v>3162</v>
      </c>
      <c r="J17" s="1"/>
      <c r="K17" s="10">
        <f>SUM(K13:K15)</f>
        <v>2195</v>
      </c>
      <c r="L17" s="1"/>
      <c r="M17" s="91"/>
      <c r="N17" s="105"/>
    </row>
    <row r="18" spans="1:14" ht="15" customHeight="1">
      <c r="A18" s="1"/>
      <c r="B18" s="1"/>
      <c r="C18" s="1"/>
      <c r="D18" s="1"/>
      <c r="E18" s="10"/>
      <c r="F18" s="1"/>
      <c r="G18" s="10"/>
      <c r="H18" s="1"/>
      <c r="I18" s="10"/>
      <c r="J18" s="1"/>
      <c r="K18" s="10"/>
      <c r="L18" s="1"/>
      <c r="M18" s="91"/>
      <c r="N18" s="105"/>
    </row>
    <row r="19" spans="1:14" ht="15" customHeight="1">
      <c r="A19" s="1" t="s">
        <v>15</v>
      </c>
      <c r="B19" s="1"/>
      <c r="C19" s="1"/>
      <c r="D19" s="1"/>
      <c r="E19" s="10">
        <v>378</v>
      </c>
      <c r="F19" s="1"/>
      <c r="G19" s="10">
        <v>230</v>
      </c>
      <c r="H19" s="1"/>
      <c r="I19" s="10">
        <v>378</v>
      </c>
      <c r="J19" s="1"/>
      <c r="K19" s="10">
        <v>230</v>
      </c>
      <c r="L19" s="1"/>
      <c r="M19" s="91"/>
      <c r="N19" s="105"/>
    </row>
    <row r="20" spans="1:14" ht="15" customHeight="1">
      <c r="A20" s="1"/>
      <c r="B20" s="1"/>
      <c r="C20" s="1"/>
      <c r="D20" s="1"/>
      <c r="E20" s="10"/>
      <c r="F20" s="1"/>
      <c r="G20" s="10"/>
      <c r="H20" s="1"/>
      <c r="I20" s="10"/>
      <c r="J20" s="1"/>
      <c r="K20" s="10"/>
      <c r="L20" s="1"/>
      <c r="M20" s="91"/>
      <c r="N20" s="105"/>
    </row>
    <row r="21" spans="1:14" ht="15" customHeight="1">
      <c r="A21" s="1" t="s">
        <v>16</v>
      </c>
      <c r="B21" s="1"/>
      <c r="C21" s="1"/>
      <c r="D21" s="1"/>
      <c r="E21" s="10">
        <v>-87</v>
      </c>
      <c r="F21" s="1"/>
      <c r="G21" s="10">
        <v>-85</v>
      </c>
      <c r="H21" s="1"/>
      <c r="I21" s="10">
        <v>-87</v>
      </c>
      <c r="J21" s="1"/>
      <c r="K21" s="10">
        <v>-85</v>
      </c>
      <c r="L21" s="1"/>
      <c r="M21" s="91"/>
      <c r="N21" s="105"/>
    </row>
    <row r="22" spans="1:14" ht="15" customHeight="1">
      <c r="A22" s="1"/>
      <c r="B22" s="1"/>
      <c r="C22" s="1"/>
      <c r="D22" s="1"/>
      <c r="E22" s="10"/>
      <c r="F22" s="1"/>
      <c r="G22" s="10"/>
      <c r="H22" s="1"/>
      <c r="I22" s="10"/>
      <c r="J22" s="1"/>
      <c r="K22" s="10"/>
      <c r="L22" s="1"/>
      <c r="M22" s="91"/>
      <c r="N22" s="105"/>
    </row>
    <row r="23" spans="1:14" ht="15" customHeight="1">
      <c r="A23" s="1" t="s">
        <v>17</v>
      </c>
      <c r="B23" s="1"/>
      <c r="C23" s="1"/>
      <c r="D23" s="1"/>
      <c r="E23" s="10">
        <v>-959</v>
      </c>
      <c r="F23" s="1"/>
      <c r="G23" s="10">
        <v>-737</v>
      </c>
      <c r="H23" s="1"/>
      <c r="I23" s="10">
        <v>-959</v>
      </c>
      <c r="J23" s="1"/>
      <c r="K23" s="10">
        <v>-737</v>
      </c>
      <c r="L23" s="1"/>
      <c r="M23" s="91"/>
      <c r="N23" s="105"/>
    </row>
    <row r="24" spans="1:14" ht="15" customHeight="1">
      <c r="A24" s="1"/>
      <c r="B24" s="1"/>
      <c r="C24" s="1"/>
      <c r="D24" s="1"/>
      <c r="E24" s="10"/>
      <c r="F24" s="1"/>
      <c r="G24" s="10"/>
      <c r="H24" s="1"/>
      <c r="I24" s="10"/>
      <c r="J24" s="1"/>
      <c r="K24" s="10"/>
      <c r="L24" s="1"/>
      <c r="M24" s="91"/>
      <c r="N24" s="105"/>
    </row>
    <row r="25" spans="1:14" ht="15" customHeight="1">
      <c r="A25" s="1" t="s">
        <v>18</v>
      </c>
      <c r="B25" s="1"/>
      <c r="C25" s="1"/>
      <c r="D25" s="1"/>
      <c r="E25" s="16">
        <v>-277</v>
      </c>
      <c r="F25" s="1"/>
      <c r="G25" s="16">
        <v>-278</v>
      </c>
      <c r="H25" s="1"/>
      <c r="I25" s="16">
        <v>-277</v>
      </c>
      <c r="J25" s="1"/>
      <c r="K25" s="16">
        <v>-278</v>
      </c>
      <c r="L25" s="1"/>
      <c r="M25" s="91"/>
      <c r="N25" s="105"/>
    </row>
    <row r="26" spans="1:14" ht="15" customHeight="1">
      <c r="A26" s="1"/>
      <c r="B26" s="1"/>
      <c r="C26" s="1"/>
      <c r="D26" s="1"/>
      <c r="E26" s="10"/>
      <c r="F26" s="1"/>
      <c r="G26" s="10"/>
      <c r="H26" s="17"/>
      <c r="I26" s="10"/>
      <c r="J26" s="1"/>
      <c r="K26" s="10"/>
      <c r="L26" s="1"/>
      <c r="M26" s="91"/>
      <c r="N26" s="105"/>
    </row>
    <row r="27" spans="1:14" ht="15" customHeight="1">
      <c r="A27" s="1" t="s">
        <v>19</v>
      </c>
      <c r="B27" s="1"/>
      <c r="C27" s="1"/>
      <c r="D27" s="1"/>
      <c r="E27" s="10">
        <v>63</v>
      </c>
      <c r="F27" s="1"/>
      <c r="G27" s="10">
        <v>32</v>
      </c>
      <c r="H27" s="17"/>
      <c r="I27" s="10">
        <v>63</v>
      </c>
      <c r="J27" s="1"/>
      <c r="K27" s="10">
        <v>32</v>
      </c>
      <c r="L27" s="1"/>
      <c r="M27" s="91"/>
      <c r="N27" s="105"/>
    </row>
    <row r="28" spans="1:14" ht="15" customHeight="1">
      <c r="A28" s="1"/>
      <c r="B28" s="1"/>
      <c r="C28" s="1"/>
      <c r="D28" s="1"/>
      <c r="E28" s="10"/>
      <c r="F28" s="1"/>
      <c r="G28" s="10"/>
      <c r="H28" s="17"/>
      <c r="I28" s="10"/>
      <c r="J28" s="1"/>
      <c r="K28" s="10"/>
      <c r="L28" s="1"/>
      <c r="M28" s="91"/>
      <c r="N28" s="105"/>
    </row>
    <row r="29" spans="1:14" ht="15" customHeight="1">
      <c r="A29" s="1" t="s">
        <v>20</v>
      </c>
      <c r="B29" s="1"/>
      <c r="C29" s="1"/>
      <c r="D29" s="1"/>
      <c r="E29" s="12">
        <v>-2</v>
      </c>
      <c r="F29" s="1"/>
      <c r="G29" s="12">
        <v>-5</v>
      </c>
      <c r="H29" s="17"/>
      <c r="I29" s="12">
        <v>-2</v>
      </c>
      <c r="J29" s="1"/>
      <c r="K29" s="12">
        <v>-5</v>
      </c>
      <c r="L29" s="1"/>
      <c r="M29" s="91"/>
      <c r="N29" s="105"/>
    </row>
    <row r="30" spans="1:14" ht="15" customHeight="1">
      <c r="A30" s="1"/>
      <c r="B30" s="1"/>
      <c r="C30" s="1"/>
      <c r="D30" s="1"/>
      <c r="E30" s="10"/>
      <c r="F30" s="1"/>
      <c r="G30" s="10"/>
      <c r="H30" s="17"/>
      <c r="I30" s="10"/>
      <c r="J30" s="1"/>
      <c r="K30" s="10"/>
      <c r="L30" s="1"/>
      <c r="M30" s="91"/>
      <c r="N30" s="105"/>
    </row>
    <row r="31" spans="1:14" ht="15" customHeight="1">
      <c r="A31" s="14" t="s">
        <v>21</v>
      </c>
      <c r="B31" s="1"/>
      <c r="C31" s="1"/>
      <c r="D31" s="1"/>
      <c r="E31" s="10">
        <f>SUM(E17:E29)</f>
        <v>2278</v>
      </c>
      <c r="F31" s="1"/>
      <c r="G31" s="10">
        <f>SUM(G17:G29)</f>
        <v>1352</v>
      </c>
      <c r="H31" s="17"/>
      <c r="I31" s="10">
        <f>SUM(I17:I29)</f>
        <v>2278</v>
      </c>
      <c r="J31" s="1"/>
      <c r="K31" s="10">
        <f>SUM(K17:K29)</f>
        <v>1352</v>
      </c>
      <c r="L31" s="1"/>
      <c r="M31" s="91"/>
      <c r="N31" s="105"/>
    </row>
    <row r="32" spans="1:14" ht="15" customHeight="1">
      <c r="A32" s="1"/>
      <c r="B32" s="1"/>
      <c r="C32" s="1"/>
      <c r="D32" s="1"/>
      <c r="E32" s="10"/>
      <c r="F32" s="1"/>
      <c r="G32" s="10"/>
      <c r="H32" s="17"/>
      <c r="I32" s="10"/>
      <c r="J32" s="1"/>
      <c r="K32" s="10"/>
      <c r="L32" s="1"/>
      <c r="M32" s="91"/>
      <c r="N32" s="105"/>
    </row>
    <row r="33" spans="1:14" ht="15" customHeight="1">
      <c r="A33" s="1" t="s">
        <v>22</v>
      </c>
      <c r="B33" s="1"/>
      <c r="C33" s="1"/>
      <c r="D33" s="1"/>
      <c r="E33" s="12">
        <v>-750</v>
      </c>
      <c r="F33" s="1"/>
      <c r="G33" s="12">
        <v>-379</v>
      </c>
      <c r="H33" s="17"/>
      <c r="I33" s="12">
        <v>-750</v>
      </c>
      <c r="J33" s="1"/>
      <c r="K33" s="12">
        <v>-379</v>
      </c>
      <c r="L33" s="1"/>
      <c r="M33" s="91"/>
      <c r="N33" s="105"/>
    </row>
    <row r="34" spans="1:14" ht="15" customHeight="1">
      <c r="A34" s="1"/>
      <c r="B34" s="1"/>
      <c r="C34" s="1"/>
      <c r="D34" s="1"/>
      <c r="E34" s="10"/>
      <c r="F34" s="1"/>
      <c r="G34" s="10"/>
      <c r="H34" s="17"/>
      <c r="I34" s="10"/>
      <c r="J34" s="1"/>
      <c r="K34" s="10"/>
      <c r="L34" s="1"/>
      <c r="M34" s="91"/>
      <c r="N34" s="105"/>
    </row>
    <row r="35" spans="1:14" ht="15" customHeight="1" thickBot="1">
      <c r="A35" s="14" t="s">
        <v>23</v>
      </c>
      <c r="B35" s="1"/>
      <c r="C35" s="1"/>
      <c r="D35" s="1"/>
      <c r="E35" s="18">
        <f>+SUM(E31:E33)</f>
        <v>1528</v>
      </c>
      <c r="F35" s="1"/>
      <c r="G35" s="18">
        <f>+SUM(G31:G33)</f>
        <v>973</v>
      </c>
      <c r="H35" s="17"/>
      <c r="I35" s="18">
        <f>+SUM(I31:I33)</f>
        <v>1528</v>
      </c>
      <c r="J35" s="1"/>
      <c r="K35" s="18">
        <f>+SUM(K31:K33)</f>
        <v>973</v>
      </c>
      <c r="L35" s="1"/>
      <c r="M35" s="91"/>
      <c r="N35" s="105"/>
    </row>
    <row r="36" spans="1:14" ht="15" customHeight="1">
      <c r="A36" s="1"/>
      <c r="B36" s="1"/>
      <c r="C36" s="1"/>
      <c r="D36" s="1"/>
      <c r="E36" s="1"/>
      <c r="F36" s="1"/>
      <c r="G36" s="1"/>
      <c r="H36" s="17"/>
      <c r="I36" s="1"/>
      <c r="J36" s="1"/>
      <c r="K36" s="1"/>
      <c r="L36" s="1"/>
      <c r="M36" s="91"/>
      <c r="N36" s="105"/>
    </row>
    <row r="37" spans="1:14" ht="15" customHeight="1">
      <c r="A37" s="14" t="s">
        <v>24</v>
      </c>
      <c r="B37" s="1"/>
      <c r="C37" s="1"/>
      <c r="D37" s="1"/>
      <c r="E37" s="1"/>
      <c r="F37" s="1"/>
      <c r="G37" s="1"/>
      <c r="H37" s="17"/>
      <c r="I37" s="1"/>
      <c r="J37" s="1"/>
      <c r="K37" s="1"/>
      <c r="L37" s="1"/>
      <c r="M37" s="91"/>
      <c r="N37" s="105"/>
    </row>
    <row r="38" spans="1:14" ht="15" customHeight="1" thickBot="1">
      <c r="A38" s="1" t="s">
        <v>25</v>
      </c>
      <c r="B38" s="1"/>
      <c r="C38" s="1"/>
      <c r="D38" s="1"/>
      <c r="E38" s="19">
        <f>+E35</f>
        <v>1528</v>
      </c>
      <c r="F38" s="1"/>
      <c r="G38" s="19">
        <f>+G35</f>
        <v>973</v>
      </c>
      <c r="H38" s="17"/>
      <c r="I38" s="19">
        <f>+I35</f>
        <v>1528</v>
      </c>
      <c r="J38" s="1"/>
      <c r="K38" s="19">
        <f>+K35</f>
        <v>973</v>
      </c>
      <c r="L38" s="1"/>
      <c r="M38" s="91"/>
      <c r="N38" s="105"/>
    </row>
    <row r="39" spans="1:14" ht="15" customHeight="1">
      <c r="A39" s="1"/>
      <c r="B39" s="1"/>
      <c r="C39" s="1"/>
      <c r="D39" s="1"/>
      <c r="E39" s="1"/>
      <c r="F39" s="1"/>
      <c r="G39" s="9"/>
      <c r="H39" s="17"/>
      <c r="I39" s="1"/>
      <c r="J39" s="1"/>
      <c r="K39" s="9"/>
      <c r="L39" s="1"/>
    </row>
    <row r="40" spans="1:14" ht="15" customHeight="1">
      <c r="A40" s="20" t="s">
        <v>26</v>
      </c>
      <c r="B40" s="21"/>
      <c r="C40" s="21"/>
      <c r="D40" s="21"/>
      <c r="E40" s="21"/>
      <c r="F40" s="21"/>
      <c r="G40" s="22"/>
      <c r="H40" s="23"/>
      <c r="I40" s="21"/>
      <c r="J40" s="21"/>
      <c r="K40" s="22"/>
      <c r="L40" s="1"/>
    </row>
    <row r="41" spans="1:14" ht="15" customHeight="1">
      <c r="A41" s="21" t="s">
        <v>27</v>
      </c>
      <c r="B41" s="21" t="s">
        <v>28</v>
      </c>
      <c r="C41" s="21"/>
      <c r="D41" s="21"/>
      <c r="E41" s="24">
        <f>Notes!G315</f>
        <v>0.89465024913199021</v>
      </c>
      <c r="F41" s="90" t="s">
        <v>29</v>
      </c>
      <c r="G41" s="24">
        <f>Notes!I315</f>
        <v>0.56969547932292308</v>
      </c>
      <c r="H41" s="90" t="s">
        <v>29</v>
      </c>
      <c r="I41" s="24">
        <f>Notes!K315</f>
        <v>0.89465024913199021</v>
      </c>
      <c r="J41" s="89" t="s">
        <v>29</v>
      </c>
      <c r="K41" s="24">
        <f>Notes!M315</f>
        <v>0.56969547932292308</v>
      </c>
      <c r="L41" s="89" t="s">
        <v>29</v>
      </c>
    </row>
    <row r="42" spans="1:14" ht="15" customHeight="1">
      <c r="A42" s="21"/>
      <c r="B42" s="21"/>
      <c r="C42" s="21"/>
      <c r="D42" s="21"/>
      <c r="E42" s="21"/>
      <c r="F42" s="21"/>
      <c r="G42" s="22"/>
      <c r="H42" s="23"/>
      <c r="I42" s="21"/>
      <c r="J42" s="21"/>
      <c r="K42" s="22"/>
      <c r="L42" s="1"/>
    </row>
    <row r="43" spans="1:14" ht="15" customHeight="1" thickBot="1">
      <c r="A43" s="21" t="s">
        <v>30</v>
      </c>
      <c r="B43" s="21" t="s">
        <v>31</v>
      </c>
      <c r="C43" s="21"/>
      <c r="D43" s="21"/>
      <c r="E43" s="25" t="s">
        <v>32</v>
      </c>
      <c r="F43" s="22"/>
      <c r="G43" s="25" t="s">
        <v>32</v>
      </c>
      <c r="H43" s="22"/>
      <c r="I43" s="25" t="s">
        <v>32</v>
      </c>
      <c r="J43" s="21"/>
      <c r="K43" s="25" t="s">
        <v>32</v>
      </c>
      <c r="L43" s="1"/>
    </row>
    <row r="44" spans="1:14" ht="15" customHeight="1">
      <c r="A44" s="21"/>
      <c r="B44" s="21"/>
      <c r="C44" s="21"/>
      <c r="D44" s="21"/>
      <c r="E44" s="21"/>
      <c r="F44" s="21"/>
      <c r="G44" s="22"/>
      <c r="H44" s="21"/>
      <c r="I44" s="21"/>
      <c r="J44" s="21"/>
      <c r="K44" s="21"/>
      <c r="L44" s="1"/>
    </row>
    <row r="45" spans="1:14" ht="15" customHeight="1">
      <c r="A45" s="26" t="s">
        <v>29</v>
      </c>
      <c r="B45" s="27" t="s">
        <v>33</v>
      </c>
      <c r="C45" s="21"/>
      <c r="D45" s="21"/>
      <c r="E45" s="21"/>
      <c r="F45" s="21"/>
      <c r="G45" s="21"/>
      <c r="H45" s="21"/>
      <c r="I45" s="21"/>
      <c r="J45" s="21"/>
      <c r="K45" s="21"/>
      <c r="L45" s="1"/>
    </row>
    <row r="46" spans="1:14" ht="15" customHeight="1">
      <c r="A46" s="21"/>
      <c r="B46" s="21"/>
      <c r="C46" s="21"/>
      <c r="D46" s="21"/>
      <c r="E46" s="21"/>
      <c r="F46" s="21"/>
      <c r="G46" s="21"/>
      <c r="H46" s="21"/>
      <c r="I46" s="21"/>
      <c r="J46" s="21"/>
      <c r="K46" s="21"/>
      <c r="L46" s="1"/>
    </row>
    <row r="47" spans="1:14">
      <c r="A47" s="28"/>
      <c r="B47" s="28"/>
      <c r="C47" s="28"/>
      <c r="D47" s="28"/>
      <c r="E47" s="28"/>
      <c r="F47" s="28"/>
      <c r="G47" s="28"/>
      <c r="H47" s="28"/>
      <c r="I47" s="28"/>
      <c r="J47" s="28"/>
      <c r="K47" s="28"/>
      <c r="L47" s="1"/>
    </row>
    <row r="48" spans="1:14">
      <c r="A48" s="154" t="s">
        <v>308</v>
      </c>
      <c r="B48" s="154"/>
      <c r="C48" s="154"/>
      <c r="D48" s="154"/>
      <c r="E48" s="154"/>
      <c r="F48" s="154"/>
      <c r="G48" s="154"/>
      <c r="H48" s="154"/>
      <c r="I48" s="154"/>
      <c r="J48" s="154"/>
      <c r="K48" s="154"/>
      <c r="L48" s="1"/>
    </row>
    <row r="49" spans="1:12" ht="15" customHeight="1">
      <c r="A49" s="154"/>
      <c r="B49" s="154"/>
      <c r="C49" s="154"/>
      <c r="D49" s="154"/>
      <c r="E49" s="154"/>
      <c r="F49" s="154"/>
      <c r="G49" s="154"/>
      <c r="H49" s="154"/>
      <c r="I49" s="154"/>
      <c r="J49" s="154"/>
      <c r="K49" s="154"/>
      <c r="L49" s="1"/>
    </row>
  </sheetData>
  <mergeCells count="9">
    <mergeCell ref="E8:G8"/>
    <mergeCell ref="I8:K8"/>
    <mergeCell ref="A48:K49"/>
    <mergeCell ref="A1:K1"/>
    <mergeCell ref="A2:K2"/>
    <mergeCell ref="A3:K3"/>
    <mergeCell ref="A4:K4"/>
    <mergeCell ref="A5:K5"/>
    <mergeCell ref="A6:K6"/>
  </mergeCells>
  <phoneticPr fontId="11" type="noConversion"/>
  <pageMargins left="0.7" right="0.28000000000000003" top="0.5" bottom="0.15" header="0.39" footer="0"/>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J56"/>
  <sheetViews>
    <sheetView view="pageBreakPreview" zoomScaleSheetLayoutView="100" workbookViewId="0">
      <selection activeCell="C14" sqref="C14"/>
    </sheetView>
  </sheetViews>
  <sheetFormatPr defaultRowHeight="15"/>
  <cols>
    <col min="1" max="2" width="4" customWidth="1"/>
    <col min="3" max="3" width="33.7109375" customWidth="1"/>
    <col min="4" max="4" width="20.7109375" customWidth="1"/>
    <col min="5" max="5" width="2.28515625" customWidth="1"/>
    <col min="6" max="6" width="20.7109375" customWidth="1"/>
    <col min="7" max="7" width="2.28515625" customWidth="1"/>
    <col min="8" max="8" width="0.85546875" customWidth="1"/>
    <col min="9" max="9" width="11.28515625" bestFit="1" customWidth="1"/>
  </cols>
  <sheetData>
    <row r="1" spans="1:7" ht="23.25">
      <c r="A1" s="155" t="str">
        <f>+'[1]Income Statements'!A1:K1</f>
        <v>TEX CYCLE TECHNOLOGY (M) BERHAD</v>
      </c>
      <c r="B1" s="155"/>
      <c r="C1" s="155"/>
      <c r="D1" s="155"/>
      <c r="E1" s="155"/>
      <c r="F1" s="155"/>
      <c r="G1" s="1"/>
    </row>
    <row r="2" spans="1:7">
      <c r="A2" s="156" t="str">
        <f>+'[1]Income Statements'!A2:K2</f>
        <v>Company's No.: 642619-P</v>
      </c>
      <c r="B2" s="156"/>
      <c r="C2" s="156"/>
      <c r="D2" s="156"/>
      <c r="E2" s="156"/>
      <c r="F2" s="156"/>
      <c r="G2" s="1"/>
    </row>
    <row r="3" spans="1:7">
      <c r="A3" s="156" t="s">
        <v>2</v>
      </c>
      <c r="B3" s="156"/>
      <c r="C3" s="156"/>
      <c r="D3" s="156"/>
      <c r="E3" s="156"/>
      <c r="F3" s="156"/>
      <c r="G3" s="1"/>
    </row>
    <row r="4" spans="1:7" ht="15.75">
      <c r="A4" s="161" t="s">
        <v>228</v>
      </c>
      <c r="B4" s="161"/>
      <c r="C4" s="161"/>
      <c r="D4" s="161"/>
      <c r="E4" s="161"/>
      <c r="F4" s="161"/>
      <c r="G4" s="1"/>
    </row>
    <row r="5" spans="1:7" ht="16.5" thickBot="1">
      <c r="A5" s="162" t="s">
        <v>34</v>
      </c>
      <c r="B5" s="162"/>
      <c r="C5" s="162"/>
      <c r="D5" s="162"/>
      <c r="E5" s="162"/>
      <c r="F5" s="162"/>
      <c r="G5" s="1"/>
    </row>
    <row r="6" spans="1:7">
      <c r="A6" s="158" t="s">
        <v>4</v>
      </c>
      <c r="B6" s="158"/>
      <c r="C6" s="158"/>
      <c r="D6" s="158"/>
      <c r="E6" s="158"/>
      <c r="F6" s="158"/>
      <c r="G6" s="1"/>
    </row>
    <row r="7" spans="1:7" ht="13.5" customHeight="1">
      <c r="A7" s="29"/>
      <c r="B7" s="29"/>
      <c r="C7" s="29"/>
      <c r="D7" s="29"/>
      <c r="E7" s="29"/>
      <c r="F7" s="29"/>
      <c r="G7" s="1"/>
    </row>
    <row r="8" spans="1:7">
      <c r="A8" s="3"/>
      <c r="B8" s="4"/>
      <c r="C8" s="4"/>
      <c r="D8" s="30" t="s">
        <v>35</v>
      </c>
      <c r="E8" s="30"/>
      <c r="F8" s="30" t="s">
        <v>35</v>
      </c>
      <c r="G8" s="1"/>
    </row>
    <row r="9" spans="1:7">
      <c r="A9" s="3"/>
      <c r="B9" s="4"/>
      <c r="C9" s="4"/>
      <c r="D9" s="102" t="str">
        <f>'Income Statement'!I10</f>
        <v>31.03.2010</v>
      </c>
      <c r="E9" s="7"/>
      <c r="F9" s="7" t="s">
        <v>223</v>
      </c>
      <c r="G9" s="1"/>
    </row>
    <row r="10" spans="1:7">
      <c r="A10" s="3"/>
      <c r="B10" s="4"/>
      <c r="C10" s="4"/>
      <c r="D10" s="8" t="s">
        <v>11</v>
      </c>
      <c r="E10" s="8"/>
      <c r="F10" s="8" t="s">
        <v>11</v>
      </c>
      <c r="G10" s="1"/>
    </row>
    <row r="11" spans="1:7">
      <c r="A11" s="31" t="s">
        <v>36</v>
      </c>
      <c r="B11" s="4"/>
      <c r="C11" s="1"/>
      <c r="D11" s="8"/>
      <c r="E11" s="8"/>
      <c r="F11" s="8"/>
      <c r="G11" s="1"/>
    </row>
    <row r="12" spans="1:7">
      <c r="A12" s="1"/>
      <c r="B12" s="32" t="s">
        <v>37</v>
      </c>
      <c r="C12" s="1"/>
      <c r="D12" s="33">
        <v>7513</v>
      </c>
      <c r="E12" s="34"/>
      <c r="F12" s="33">
        <v>7671</v>
      </c>
      <c r="G12" s="1"/>
    </row>
    <row r="13" spans="1:7">
      <c r="A13" s="1"/>
      <c r="B13" s="32" t="s">
        <v>39</v>
      </c>
      <c r="C13" s="1"/>
      <c r="D13" s="33">
        <v>8107</v>
      </c>
      <c r="E13" s="34"/>
      <c r="F13" s="33">
        <v>8129</v>
      </c>
      <c r="G13" s="1"/>
    </row>
    <row r="14" spans="1:7">
      <c r="A14" s="1"/>
      <c r="B14" s="32" t="s">
        <v>38</v>
      </c>
      <c r="C14" s="1"/>
      <c r="D14" s="33">
        <v>7340</v>
      </c>
      <c r="E14" s="34"/>
      <c r="F14" s="33">
        <v>7340</v>
      </c>
      <c r="G14" s="1"/>
    </row>
    <row r="15" spans="1:7">
      <c r="A15" s="1"/>
      <c r="B15" s="32" t="s">
        <v>40</v>
      </c>
      <c r="C15" s="1"/>
      <c r="D15" s="33">
        <v>584</v>
      </c>
      <c r="E15" s="34"/>
      <c r="F15" s="33">
        <v>584</v>
      </c>
      <c r="G15" s="1"/>
    </row>
    <row r="16" spans="1:7">
      <c r="A16" s="1"/>
      <c r="B16" s="32" t="s">
        <v>205</v>
      </c>
      <c r="C16" s="1"/>
      <c r="D16" s="33">
        <v>0</v>
      </c>
      <c r="E16" s="34"/>
      <c r="F16" s="33">
        <v>3000</v>
      </c>
      <c r="G16" s="1"/>
    </row>
    <row r="17" spans="1:7">
      <c r="A17" s="1"/>
      <c r="B17" s="32"/>
      <c r="C17" s="1"/>
      <c r="D17" s="35">
        <f>SUM(D12:D16)</f>
        <v>23544</v>
      </c>
      <c r="E17" s="34"/>
      <c r="F17" s="35">
        <f>SUM(F12:F16)</f>
        <v>26724</v>
      </c>
      <c r="G17" s="1"/>
    </row>
    <row r="18" spans="1:7" ht="12.75" customHeight="1">
      <c r="A18" s="4"/>
      <c r="B18" s="4"/>
      <c r="C18" s="1"/>
      <c r="D18" s="33"/>
      <c r="E18" s="34"/>
      <c r="F18" s="33"/>
      <c r="G18" s="1"/>
    </row>
    <row r="19" spans="1:7">
      <c r="A19" s="31" t="s">
        <v>41</v>
      </c>
      <c r="B19" s="4"/>
      <c r="C19" s="1"/>
      <c r="D19" s="33"/>
      <c r="E19" s="34"/>
      <c r="F19" s="33"/>
      <c r="G19" s="1"/>
    </row>
    <row r="20" spans="1:7">
      <c r="A20" s="4"/>
      <c r="B20" s="32" t="s">
        <v>205</v>
      </c>
      <c r="C20" s="1"/>
      <c r="D20" s="33">
        <v>1006</v>
      </c>
      <c r="E20" s="34"/>
      <c r="F20" s="33">
        <v>1000</v>
      </c>
      <c r="G20" s="1"/>
    </row>
    <row r="21" spans="1:7">
      <c r="A21" s="4"/>
      <c r="B21" s="32" t="s">
        <v>42</v>
      </c>
      <c r="C21" s="1"/>
      <c r="D21" s="33">
        <v>572</v>
      </c>
      <c r="E21" s="34"/>
      <c r="F21" s="33">
        <v>612</v>
      </c>
      <c r="G21" s="1"/>
    </row>
    <row r="22" spans="1:7">
      <c r="A22" s="4"/>
      <c r="B22" s="32" t="s">
        <v>43</v>
      </c>
      <c r="C22" s="1"/>
      <c r="D22" s="33">
        <v>4592</v>
      </c>
      <c r="E22" s="34"/>
      <c r="F22" s="33">
        <v>4660</v>
      </c>
      <c r="G22" s="1"/>
    </row>
    <row r="23" spans="1:7">
      <c r="A23" s="4"/>
      <c r="B23" s="32" t="s">
        <v>44</v>
      </c>
      <c r="C23" s="1"/>
      <c r="D23" s="33">
        <v>1480</v>
      </c>
      <c r="E23" s="34"/>
      <c r="F23" s="33">
        <v>1213</v>
      </c>
      <c r="G23" s="1"/>
    </row>
    <row r="24" spans="1:7">
      <c r="A24" s="4"/>
      <c r="B24" s="32" t="s">
        <v>45</v>
      </c>
      <c r="C24" s="1"/>
      <c r="D24" s="33">
        <v>114</v>
      </c>
      <c r="E24" s="17"/>
      <c r="F24" s="33">
        <v>114</v>
      </c>
      <c r="G24" s="1"/>
    </row>
    <row r="25" spans="1:7">
      <c r="A25" s="4"/>
      <c r="B25" s="32" t="s">
        <v>46</v>
      </c>
      <c r="C25" s="1"/>
      <c r="D25" s="33">
        <v>15326</v>
      </c>
      <c r="E25" s="34"/>
      <c r="F25" s="33">
        <v>11351</v>
      </c>
      <c r="G25" s="1"/>
    </row>
    <row r="26" spans="1:7">
      <c r="A26" s="4"/>
      <c r="B26" s="32"/>
      <c r="C26" s="1"/>
      <c r="D26" s="35">
        <f>SUM(D20:D25)</f>
        <v>23090</v>
      </c>
      <c r="E26" s="34"/>
      <c r="F26" s="35">
        <f>SUM(F20:F25)</f>
        <v>18950</v>
      </c>
      <c r="G26" s="1"/>
    </row>
    <row r="27" spans="1:7" ht="12.75" customHeight="1">
      <c r="A27" s="31"/>
      <c r="B27" s="32"/>
      <c r="C27" s="1"/>
      <c r="D27" s="33"/>
      <c r="E27" s="34"/>
      <c r="F27" s="33"/>
      <c r="G27" s="1"/>
    </row>
    <row r="28" spans="1:7">
      <c r="A28" s="31" t="s">
        <v>47</v>
      </c>
      <c r="B28" s="4"/>
      <c r="C28" s="1"/>
      <c r="D28" s="33"/>
      <c r="E28" s="34"/>
      <c r="F28" s="33"/>
      <c r="G28" s="1"/>
    </row>
    <row r="29" spans="1:7">
      <c r="A29" s="4"/>
      <c r="B29" s="32" t="s">
        <v>48</v>
      </c>
      <c r="C29" s="1"/>
      <c r="D29" s="33">
        <v>75</v>
      </c>
      <c r="E29" s="34"/>
      <c r="F29" s="33">
        <v>75</v>
      </c>
      <c r="G29" s="1"/>
    </row>
    <row r="30" spans="1:7">
      <c r="A30" s="4"/>
      <c r="B30" s="32" t="s">
        <v>231</v>
      </c>
      <c r="C30" s="1"/>
      <c r="D30" s="33">
        <v>1683</v>
      </c>
      <c r="E30" s="34"/>
      <c r="F30" s="33">
        <v>1683</v>
      </c>
      <c r="G30" s="1"/>
    </row>
    <row r="31" spans="1:7">
      <c r="A31" s="4"/>
      <c r="B31" s="32" t="s">
        <v>49</v>
      </c>
      <c r="C31" s="1"/>
      <c r="D31" s="33">
        <v>106</v>
      </c>
      <c r="E31" s="34"/>
      <c r="F31" s="33">
        <v>113</v>
      </c>
      <c r="G31" s="1"/>
    </row>
    <row r="32" spans="1:7">
      <c r="A32" s="4"/>
      <c r="B32" s="32" t="s">
        <v>50</v>
      </c>
      <c r="C32" s="1"/>
      <c r="D32" s="33">
        <v>1023</v>
      </c>
      <c r="E32" s="34"/>
      <c r="F32" s="33">
        <v>1536</v>
      </c>
      <c r="G32" s="1"/>
    </row>
    <row r="33" spans="1:7">
      <c r="A33" s="4"/>
      <c r="B33" s="32" t="s">
        <v>51</v>
      </c>
      <c r="C33" s="1"/>
      <c r="D33" s="33">
        <v>271</v>
      </c>
      <c r="E33" s="34"/>
      <c r="F33" s="33">
        <v>169</v>
      </c>
      <c r="G33" s="1"/>
    </row>
    <row r="34" spans="1:7" hidden="1">
      <c r="A34" s="4"/>
      <c r="B34" s="32" t="s">
        <v>52</v>
      </c>
      <c r="C34" s="1"/>
      <c r="D34" s="33">
        <v>0</v>
      </c>
      <c r="E34" s="34"/>
      <c r="F34" s="33">
        <v>0</v>
      </c>
      <c r="G34" s="1"/>
    </row>
    <row r="35" spans="1:7">
      <c r="A35" s="3"/>
      <c r="B35" s="4"/>
      <c r="C35" s="32" t="s">
        <v>53</v>
      </c>
      <c r="D35" s="35">
        <f>SUM(D29:D34)</f>
        <v>3158</v>
      </c>
      <c r="E35" s="34"/>
      <c r="F35" s="35">
        <f>SUM(F29:F34)</f>
        <v>3576</v>
      </c>
      <c r="G35" s="1"/>
    </row>
    <row r="36" spans="1:7">
      <c r="A36" s="31" t="s">
        <v>54</v>
      </c>
      <c r="B36" s="1"/>
      <c r="C36" s="4"/>
      <c r="D36" s="33">
        <f>+D26-D35</f>
        <v>19932</v>
      </c>
      <c r="E36" s="34"/>
      <c r="F36" s="33">
        <f>+F26-F35</f>
        <v>15374</v>
      </c>
      <c r="G36" s="1"/>
    </row>
    <row r="37" spans="1:7" ht="15.75" thickBot="1">
      <c r="A37" s="3"/>
      <c r="B37" s="4"/>
      <c r="C37" s="4"/>
      <c r="D37" s="36">
        <f>+D36+D17</f>
        <v>43476</v>
      </c>
      <c r="E37" s="34"/>
      <c r="F37" s="36">
        <f>+F36+F17</f>
        <v>42098</v>
      </c>
      <c r="G37" s="1"/>
    </row>
    <row r="38" spans="1:7" ht="12.75" customHeight="1">
      <c r="A38" s="3"/>
      <c r="B38" s="4"/>
      <c r="C38" s="4"/>
      <c r="D38" s="33"/>
      <c r="E38" s="34"/>
      <c r="F38" s="33"/>
      <c r="G38" s="1"/>
    </row>
    <row r="39" spans="1:7">
      <c r="A39" s="31" t="s">
        <v>55</v>
      </c>
      <c r="B39" s="1"/>
      <c r="C39" s="4"/>
      <c r="D39" s="33"/>
      <c r="E39" s="34"/>
      <c r="F39" s="33"/>
      <c r="G39" s="1"/>
    </row>
    <row r="40" spans="1:7">
      <c r="A40" s="3"/>
      <c r="B40" s="32" t="s">
        <v>56</v>
      </c>
      <c r="C40" s="1"/>
      <c r="D40" s="33">
        <v>17079</v>
      </c>
      <c r="E40" s="34"/>
      <c r="F40" s="33">
        <v>17079</v>
      </c>
      <c r="G40" s="1"/>
    </row>
    <row r="41" spans="1:7">
      <c r="A41" s="3"/>
      <c r="B41" s="32" t="s">
        <v>57</v>
      </c>
      <c r="C41" s="1"/>
      <c r="D41" s="33">
        <v>4522</v>
      </c>
      <c r="E41" s="34"/>
      <c r="F41" s="33">
        <v>4522</v>
      </c>
      <c r="G41" s="1"/>
    </row>
    <row r="42" spans="1:7">
      <c r="A42" s="3"/>
      <c r="B42" s="32" t="s">
        <v>58</v>
      </c>
      <c r="C42" s="1"/>
      <c r="D42" s="33">
        <v>20511</v>
      </c>
      <c r="E42" s="34"/>
      <c r="F42" s="33">
        <v>19134</v>
      </c>
      <c r="G42" s="1"/>
    </row>
    <row r="43" spans="1:7">
      <c r="A43" s="3"/>
      <c r="B43" s="32" t="s">
        <v>59</v>
      </c>
      <c r="C43" s="1"/>
      <c r="D43" s="35">
        <f>SUM(D40:D42)</f>
        <v>42112</v>
      </c>
      <c r="E43" s="34"/>
      <c r="F43" s="35">
        <f>SUM(F40:F42)</f>
        <v>40735</v>
      </c>
      <c r="G43" s="1"/>
    </row>
    <row r="44" spans="1:7" ht="12.75" customHeight="1">
      <c r="A44" s="3"/>
      <c r="B44" s="4"/>
      <c r="C44" s="1"/>
      <c r="D44" s="34"/>
      <c r="E44" s="34"/>
      <c r="F44" s="33"/>
      <c r="G44" s="1"/>
    </row>
    <row r="45" spans="1:7">
      <c r="A45" s="3"/>
      <c r="B45" s="32" t="s">
        <v>48</v>
      </c>
      <c r="C45" s="1"/>
      <c r="D45" s="33">
        <v>0</v>
      </c>
      <c r="E45" s="34"/>
      <c r="F45" s="33">
        <v>36</v>
      </c>
      <c r="G45" s="1"/>
    </row>
    <row r="46" spans="1:7">
      <c r="A46" s="3"/>
      <c r="B46" s="32" t="s">
        <v>60</v>
      </c>
      <c r="C46" s="1"/>
      <c r="D46" s="33">
        <v>564</v>
      </c>
      <c r="E46" s="34"/>
      <c r="F46" s="33">
        <v>467</v>
      </c>
      <c r="G46" s="1"/>
    </row>
    <row r="47" spans="1:7">
      <c r="A47" s="3"/>
      <c r="B47" s="32" t="s">
        <v>231</v>
      </c>
      <c r="C47" s="1"/>
      <c r="D47" s="108">
        <v>800</v>
      </c>
      <c r="E47" s="34"/>
      <c r="F47" s="108">
        <v>860</v>
      </c>
      <c r="G47" s="1"/>
    </row>
    <row r="48" spans="1:7">
      <c r="A48" s="3"/>
      <c r="B48" s="32" t="s">
        <v>61</v>
      </c>
      <c r="C48" s="1"/>
      <c r="D48" s="108">
        <f>SUM(D45:D47)</f>
        <v>1364</v>
      </c>
      <c r="E48" s="34"/>
      <c r="F48" s="108">
        <f>SUM(F45:F47)</f>
        <v>1363</v>
      </c>
      <c r="G48" s="1"/>
    </row>
    <row r="49" spans="1:10" ht="15.75" thickBot="1">
      <c r="A49" s="3"/>
      <c r="B49" s="4"/>
      <c r="C49" s="4"/>
      <c r="D49" s="37">
        <f>+D43+D48</f>
        <v>43476</v>
      </c>
      <c r="E49" s="34"/>
      <c r="F49" s="37">
        <f>+F43+F48</f>
        <v>42098</v>
      </c>
      <c r="G49" s="1"/>
      <c r="I49" s="103">
        <f>D49-D37</f>
        <v>0</v>
      </c>
      <c r="J49" s="103">
        <f>F37-F49</f>
        <v>0</v>
      </c>
    </row>
    <row r="50" spans="1:10" ht="12.75" customHeight="1">
      <c r="A50" s="3"/>
      <c r="B50" s="4"/>
      <c r="C50" s="4"/>
      <c r="D50" s="34"/>
      <c r="E50" s="34"/>
      <c r="F50" s="33"/>
      <c r="G50" s="1"/>
    </row>
    <row r="51" spans="1:10" ht="15.75" thickBot="1">
      <c r="A51" s="31" t="s">
        <v>62</v>
      </c>
      <c r="B51" s="1"/>
      <c r="C51" s="4"/>
      <c r="D51" s="38">
        <f>+D43/170793000*100*1000</f>
        <v>24.65674822738637</v>
      </c>
      <c r="E51" s="39" t="s">
        <v>29</v>
      </c>
      <c r="F51" s="38">
        <f>+F43/170793000*100*1000</f>
        <v>23.850509095806032</v>
      </c>
      <c r="G51" s="39" t="s">
        <v>29</v>
      </c>
    </row>
    <row r="52" spans="1:10" ht="12" customHeight="1">
      <c r="A52" s="3"/>
      <c r="B52" s="4"/>
      <c r="C52" s="4"/>
      <c r="D52" s="40"/>
      <c r="E52" s="40"/>
      <c r="F52" s="40"/>
      <c r="G52" s="1"/>
    </row>
    <row r="53" spans="1:10">
      <c r="A53" s="41" t="s">
        <v>29</v>
      </c>
      <c r="B53" s="160" t="s">
        <v>33</v>
      </c>
      <c r="C53" s="160"/>
      <c r="D53" s="160"/>
      <c r="E53" s="160"/>
      <c r="F53" s="160"/>
      <c r="G53" s="42"/>
    </row>
    <row r="54" spans="1:10" ht="10.5" customHeight="1">
      <c r="A54" s="41"/>
      <c r="B54" s="92"/>
      <c r="C54" s="92"/>
      <c r="D54" s="92"/>
      <c r="E54" s="92"/>
      <c r="F54" s="92"/>
      <c r="G54" s="42"/>
    </row>
    <row r="55" spans="1:10">
      <c r="A55" s="159" t="s">
        <v>309</v>
      </c>
      <c r="B55" s="159"/>
      <c r="C55" s="159"/>
      <c r="D55" s="159"/>
      <c r="E55" s="159"/>
      <c r="F55" s="159"/>
      <c r="G55" s="159"/>
    </row>
    <row r="56" spans="1:10" ht="15" customHeight="1">
      <c r="A56" s="159"/>
      <c r="B56" s="159"/>
      <c r="C56" s="159"/>
      <c r="D56" s="159"/>
      <c r="E56" s="159"/>
      <c r="F56" s="159"/>
      <c r="G56" s="159"/>
    </row>
  </sheetData>
  <mergeCells count="8">
    <mergeCell ref="A55:G56"/>
    <mergeCell ref="B53:F53"/>
    <mergeCell ref="A1:F1"/>
    <mergeCell ref="A2:F2"/>
    <mergeCell ref="A3:F3"/>
    <mergeCell ref="A4:F4"/>
    <mergeCell ref="A5:F5"/>
    <mergeCell ref="A6:F6"/>
  </mergeCells>
  <phoneticPr fontId="11" type="noConversion"/>
  <pageMargins left="0.7" right="0.28000000000000003" top="0.5" bottom="0" header="0.39" footer="0"/>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Q39"/>
  <sheetViews>
    <sheetView view="pageBreakPreview" topLeftCell="A29" zoomScaleSheetLayoutView="100" workbookViewId="0">
      <selection activeCell="E14" sqref="E14"/>
    </sheetView>
  </sheetViews>
  <sheetFormatPr defaultRowHeight="15"/>
  <cols>
    <col min="1" max="3" width="3.7109375" customWidth="1"/>
    <col min="4" max="4" width="26.42578125" customWidth="1"/>
    <col min="5" max="5" width="10.7109375" customWidth="1"/>
    <col min="6" max="6" width="2.28515625" customWidth="1"/>
    <col min="7" max="7" width="15.28515625" customWidth="1"/>
    <col min="8" max="8" width="2.28515625" customWidth="1"/>
    <col min="9" max="9" width="15.28515625" customWidth="1"/>
    <col min="10" max="10" width="2.28515625" customWidth="1"/>
    <col min="11" max="11" width="15.28515625" hidden="1" customWidth="1"/>
    <col min="12" max="12" width="2.28515625" hidden="1" customWidth="1"/>
    <col min="13" max="13" width="15.28515625" customWidth="1"/>
    <col min="14" max="14" width="2.28515625" customWidth="1"/>
    <col min="15" max="15" width="15.28515625" customWidth="1"/>
    <col min="16" max="16" width="2.28515625" customWidth="1"/>
  </cols>
  <sheetData>
    <row r="1" spans="1:15" ht="23.25">
      <c r="A1" s="155" t="str">
        <f>+'[1]Income Statements'!A1:K1</f>
        <v>TEX CYCLE TECHNOLOGY (M) BERHAD</v>
      </c>
      <c r="B1" s="155"/>
      <c r="C1" s="155"/>
      <c r="D1" s="155"/>
      <c r="E1" s="155"/>
      <c r="F1" s="155"/>
      <c r="G1" s="155"/>
      <c r="H1" s="155"/>
      <c r="I1" s="155"/>
      <c r="J1" s="155"/>
      <c r="K1" s="155"/>
      <c r="L1" s="155"/>
      <c r="M1" s="155"/>
      <c r="N1" s="155"/>
      <c r="O1" s="155"/>
    </row>
    <row r="2" spans="1:15">
      <c r="A2" s="156" t="str">
        <f>+'[1]Income Statements'!A2:K2</f>
        <v>Company's No.: 642619-P</v>
      </c>
      <c r="B2" s="156"/>
      <c r="C2" s="156"/>
      <c r="D2" s="156"/>
      <c r="E2" s="156"/>
      <c r="F2" s="156"/>
      <c r="G2" s="156"/>
      <c r="H2" s="156"/>
      <c r="I2" s="156"/>
      <c r="J2" s="156"/>
      <c r="K2" s="156"/>
      <c r="L2" s="156"/>
      <c r="M2" s="156"/>
      <c r="N2" s="156"/>
      <c r="O2" s="156"/>
    </row>
    <row r="3" spans="1:15">
      <c r="A3" s="156" t="s">
        <v>2</v>
      </c>
      <c r="B3" s="156"/>
      <c r="C3" s="156"/>
      <c r="D3" s="156"/>
      <c r="E3" s="156"/>
      <c r="F3" s="156"/>
      <c r="G3" s="156"/>
      <c r="H3" s="156"/>
      <c r="I3" s="156"/>
      <c r="J3" s="156"/>
      <c r="K3" s="156"/>
      <c r="L3" s="156"/>
      <c r="M3" s="156"/>
      <c r="N3" s="156"/>
      <c r="O3" s="156"/>
    </row>
    <row r="4" spans="1:15" ht="15.75">
      <c r="A4" s="161" t="s">
        <v>228</v>
      </c>
      <c r="B4" s="161"/>
      <c r="C4" s="161"/>
      <c r="D4" s="161"/>
      <c r="E4" s="161"/>
      <c r="F4" s="161"/>
      <c r="G4" s="161"/>
      <c r="H4" s="161"/>
      <c r="I4" s="161"/>
      <c r="J4" s="161"/>
      <c r="K4" s="161"/>
      <c r="L4" s="161"/>
      <c r="M4" s="161"/>
      <c r="N4" s="161"/>
      <c r="O4" s="161"/>
    </row>
    <row r="5" spans="1:15" ht="16.5" thickBot="1">
      <c r="A5" s="157" t="s">
        <v>63</v>
      </c>
      <c r="B5" s="157"/>
      <c r="C5" s="157"/>
      <c r="D5" s="157"/>
      <c r="E5" s="157"/>
      <c r="F5" s="157"/>
      <c r="G5" s="157"/>
      <c r="H5" s="157"/>
      <c r="I5" s="157"/>
      <c r="J5" s="157"/>
      <c r="K5" s="157"/>
      <c r="L5" s="157"/>
      <c r="M5" s="157"/>
      <c r="N5" s="157"/>
      <c r="O5" s="157"/>
    </row>
    <row r="6" spans="1:15">
      <c r="A6" s="158" t="s">
        <v>4</v>
      </c>
      <c r="B6" s="158"/>
      <c r="C6" s="158"/>
      <c r="D6" s="158"/>
      <c r="E6" s="158"/>
      <c r="F6" s="158"/>
      <c r="G6" s="158"/>
      <c r="H6" s="158"/>
      <c r="I6" s="158"/>
      <c r="J6" s="158"/>
      <c r="K6" s="158"/>
      <c r="L6" s="158"/>
      <c r="M6" s="158"/>
      <c r="N6" s="158"/>
      <c r="O6" s="158"/>
    </row>
    <row r="7" spans="1:15">
      <c r="A7" s="2"/>
      <c r="B7" s="2"/>
      <c r="C7" s="2"/>
      <c r="D7" s="2"/>
      <c r="E7" s="2"/>
      <c r="F7" s="2"/>
      <c r="G7" s="2"/>
      <c r="H7" s="2"/>
      <c r="I7" s="2"/>
      <c r="J7" s="2"/>
      <c r="K7" s="2"/>
      <c r="L7" s="2"/>
      <c r="M7" s="2"/>
      <c r="N7" s="2"/>
      <c r="O7" s="2"/>
    </row>
    <row r="8" spans="1:15" ht="38.25">
      <c r="A8" s="3"/>
      <c r="B8" s="3"/>
      <c r="C8" s="4"/>
      <c r="D8" s="4"/>
      <c r="E8" s="44" t="s">
        <v>64</v>
      </c>
      <c r="F8" s="30"/>
      <c r="G8" s="30" t="s">
        <v>65</v>
      </c>
      <c r="H8" s="30"/>
      <c r="I8" s="45" t="s">
        <v>66</v>
      </c>
      <c r="J8" s="30"/>
      <c r="K8" s="46" t="s">
        <v>67</v>
      </c>
      <c r="L8" s="30"/>
      <c r="M8" s="30" t="s">
        <v>68</v>
      </c>
      <c r="N8" s="30"/>
      <c r="O8" s="30" t="s">
        <v>69</v>
      </c>
    </row>
    <row r="9" spans="1:15">
      <c r="A9" s="3"/>
      <c r="B9" s="3"/>
      <c r="C9" s="4"/>
      <c r="D9" s="4"/>
      <c r="E9" s="1"/>
      <c r="F9" s="5"/>
      <c r="G9" s="8" t="s">
        <v>11</v>
      </c>
      <c r="H9" s="8"/>
      <c r="I9" s="8" t="s">
        <v>11</v>
      </c>
      <c r="J9" s="8"/>
      <c r="K9" s="8" t="s">
        <v>11</v>
      </c>
      <c r="L9" s="8"/>
      <c r="M9" s="8" t="s">
        <v>11</v>
      </c>
      <c r="N9" s="8"/>
      <c r="O9" s="8" t="s">
        <v>11</v>
      </c>
    </row>
    <row r="10" spans="1:15">
      <c r="A10" s="3"/>
      <c r="B10" s="3"/>
      <c r="C10" s="4"/>
      <c r="D10" s="4"/>
      <c r="E10" s="1"/>
      <c r="F10" s="5"/>
      <c r="G10" s="5"/>
      <c r="H10" s="5"/>
      <c r="I10" s="5"/>
      <c r="J10" s="5"/>
      <c r="K10" s="47"/>
      <c r="L10" s="5"/>
      <c r="M10" s="5"/>
      <c r="N10" s="5"/>
      <c r="O10" s="5"/>
    </row>
    <row r="11" spans="1:15">
      <c r="A11" s="14" t="s">
        <v>74</v>
      </c>
      <c r="B11" s="1"/>
      <c r="C11" s="1"/>
      <c r="D11" s="1"/>
      <c r="E11" s="1"/>
      <c r="F11" s="1"/>
      <c r="G11" s="54">
        <v>17079</v>
      </c>
      <c r="H11" s="10"/>
      <c r="I11" s="10">
        <v>4522</v>
      </c>
      <c r="J11" s="10"/>
      <c r="K11" s="16">
        <v>0</v>
      </c>
      <c r="L11" s="10"/>
      <c r="M11" s="10">
        <v>13396</v>
      </c>
      <c r="N11" s="10"/>
      <c r="O11" s="10">
        <f>SUM(G11:M11)</f>
        <v>34997</v>
      </c>
    </row>
    <row r="12" spans="1:15" hidden="1">
      <c r="A12" s="1"/>
      <c r="B12" s="1"/>
      <c r="C12" s="1"/>
      <c r="D12" s="1"/>
      <c r="E12" s="1"/>
      <c r="F12" s="1"/>
      <c r="G12" s="10"/>
      <c r="H12" s="10"/>
      <c r="I12" s="10"/>
      <c r="J12" s="10"/>
      <c r="K12" s="16"/>
      <c r="L12" s="10"/>
      <c r="M12" s="10"/>
      <c r="N12" s="10"/>
      <c r="O12" s="10"/>
    </row>
    <row r="13" spans="1:15" hidden="1">
      <c r="A13" s="1" t="s">
        <v>70</v>
      </c>
      <c r="B13" s="1"/>
      <c r="C13" s="1"/>
      <c r="D13" s="1"/>
      <c r="E13" s="48"/>
      <c r="F13" s="1"/>
      <c r="G13" s="10">
        <v>0</v>
      </c>
      <c r="H13" s="11"/>
      <c r="I13" s="11">
        <v>0</v>
      </c>
      <c r="J13" s="10"/>
      <c r="K13" s="49">
        <v>0</v>
      </c>
      <c r="L13" s="10"/>
      <c r="M13" s="50">
        <v>0</v>
      </c>
      <c r="N13" s="10"/>
      <c r="O13" s="10">
        <f>SUM(G13:M13)</f>
        <v>0</v>
      </c>
    </row>
    <row r="14" spans="1:15">
      <c r="A14" s="51"/>
      <c r="B14" s="1"/>
      <c r="C14" s="1"/>
      <c r="D14" s="1"/>
      <c r="E14" s="1"/>
      <c r="F14" s="1"/>
      <c r="G14" s="15"/>
      <c r="H14" s="11"/>
      <c r="I14" s="11"/>
      <c r="J14" s="10"/>
      <c r="K14" s="11"/>
      <c r="L14" s="10"/>
      <c r="M14" s="11"/>
      <c r="N14" s="10"/>
      <c r="O14" s="10"/>
    </row>
    <row r="15" spans="1:15">
      <c r="A15" s="52" t="s">
        <v>23</v>
      </c>
      <c r="B15" s="17"/>
      <c r="C15" s="17"/>
      <c r="D15" s="17"/>
      <c r="E15" s="17"/>
      <c r="F15" s="17"/>
      <c r="G15" s="15">
        <v>0</v>
      </c>
      <c r="H15" s="15"/>
      <c r="I15" s="15">
        <v>0</v>
      </c>
      <c r="J15" s="50"/>
      <c r="K15" s="15">
        <v>0</v>
      </c>
      <c r="L15" s="50"/>
      <c r="M15" s="15">
        <f>'Income Statement'!K35</f>
        <v>973</v>
      </c>
      <c r="N15" s="50"/>
      <c r="O15" s="50">
        <f>SUM(G15:M15)</f>
        <v>973</v>
      </c>
    </row>
    <row r="16" spans="1:15" s="104" customFormat="1">
      <c r="A16" s="52"/>
      <c r="B16" s="17"/>
      <c r="C16" s="17"/>
      <c r="D16" s="17"/>
      <c r="E16" s="17"/>
      <c r="F16" s="17"/>
      <c r="G16" s="13"/>
      <c r="H16" s="15"/>
      <c r="I16" s="13"/>
      <c r="J16" s="50"/>
      <c r="K16" s="15"/>
      <c r="L16" s="50"/>
      <c r="M16" s="13"/>
      <c r="N16" s="50"/>
      <c r="O16" s="12"/>
    </row>
    <row r="17" spans="1:15" hidden="1">
      <c r="A17" s="1" t="s">
        <v>72</v>
      </c>
      <c r="B17" s="1"/>
      <c r="C17" s="1"/>
      <c r="D17" s="1"/>
      <c r="E17" s="1"/>
      <c r="F17" s="1"/>
      <c r="G17" s="15"/>
      <c r="H17" s="15"/>
      <c r="I17" s="15"/>
      <c r="J17" s="50"/>
      <c r="K17" s="15"/>
      <c r="L17" s="50"/>
      <c r="M17" s="15"/>
      <c r="N17" s="50"/>
      <c r="O17" s="50"/>
    </row>
    <row r="18" spans="1:15" hidden="1">
      <c r="A18" s="51"/>
      <c r="B18" s="1" t="s">
        <v>73</v>
      </c>
      <c r="C18" s="1"/>
      <c r="D18" s="1"/>
      <c r="E18" s="1"/>
      <c r="F18" s="1"/>
      <c r="G18" s="15"/>
      <c r="H18" s="11"/>
      <c r="I18" s="15"/>
      <c r="J18" s="10"/>
      <c r="K18" s="11"/>
      <c r="L18" s="10"/>
      <c r="M18" s="15"/>
      <c r="N18" s="10"/>
      <c r="O18" s="50"/>
    </row>
    <row r="19" spans="1:15" hidden="1">
      <c r="A19" s="51"/>
      <c r="B19" s="1" t="s">
        <v>76</v>
      </c>
      <c r="C19" s="1"/>
      <c r="D19" s="1"/>
      <c r="E19" s="1"/>
      <c r="F19" s="1"/>
      <c r="G19" s="13">
        <v>0</v>
      </c>
      <c r="H19" s="11"/>
      <c r="I19" s="13">
        <v>0</v>
      </c>
      <c r="J19" s="10"/>
      <c r="K19" s="11">
        <v>0</v>
      </c>
      <c r="L19" s="10"/>
      <c r="M19" s="13">
        <v>0</v>
      </c>
      <c r="N19" s="10"/>
      <c r="O19" s="12">
        <f>SUM(G19:M19)</f>
        <v>0</v>
      </c>
    </row>
    <row r="20" spans="1:15">
      <c r="A20" s="1"/>
      <c r="B20" s="1"/>
      <c r="C20" s="1"/>
      <c r="D20" s="1"/>
      <c r="E20" s="1"/>
      <c r="F20" s="1"/>
      <c r="G20" s="15"/>
      <c r="H20" s="10"/>
      <c r="I20" s="50"/>
      <c r="J20" s="50"/>
      <c r="K20" s="53"/>
      <c r="L20" s="50"/>
      <c r="M20" s="10"/>
      <c r="N20" s="10"/>
      <c r="O20" s="10"/>
    </row>
    <row r="21" spans="1:15" ht="15.75" thickBot="1">
      <c r="A21" s="20" t="s">
        <v>315</v>
      </c>
      <c r="B21" s="21"/>
      <c r="C21" s="21"/>
      <c r="D21" s="21"/>
      <c r="E21" s="1"/>
      <c r="F21" s="1"/>
      <c r="G21" s="18">
        <f>SUM(G11:G19)</f>
        <v>17079</v>
      </c>
      <c r="H21" s="50"/>
      <c r="I21" s="18">
        <f>SUM(I11:I19)</f>
        <v>4522</v>
      </c>
      <c r="J21" s="50"/>
      <c r="K21" s="18">
        <f>SUM(K11:K15)</f>
        <v>0</v>
      </c>
      <c r="L21" s="50"/>
      <c r="M21" s="18">
        <f>SUM(M11:M19)</f>
        <v>14369</v>
      </c>
      <c r="N21" s="10"/>
      <c r="O21" s="18">
        <f>SUM(O11:O19)</f>
        <v>35970</v>
      </c>
    </row>
    <row r="22" spans="1:15">
      <c r="A22" s="3"/>
      <c r="B22" s="3"/>
      <c r="C22" s="4"/>
      <c r="D22" s="4"/>
      <c r="E22" s="1"/>
      <c r="F22" s="5"/>
      <c r="G22" s="5"/>
      <c r="H22" s="5"/>
      <c r="I22" s="5"/>
      <c r="J22" s="5"/>
      <c r="K22" s="47"/>
      <c r="L22" s="5"/>
      <c r="M22" s="5"/>
      <c r="N22" s="5"/>
      <c r="O22" s="5"/>
    </row>
    <row r="23" spans="1:15">
      <c r="A23" s="3"/>
      <c r="B23" s="3"/>
      <c r="C23" s="4"/>
      <c r="D23" s="4"/>
      <c r="E23" s="1"/>
      <c r="F23" s="5"/>
      <c r="G23" s="5"/>
      <c r="H23" s="5"/>
      <c r="I23" s="5"/>
      <c r="J23" s="5"/>
      <c r="K23" s="47"/>
      <c r="L23" s="5"/>
      <c r="M23" s="5"/>
      <c r="N23" s="5"/>
      <c r="O23" s="5"/>
    </row>
    <row r="24" spans="1:15">
      <c r="A24" s="14" t="s">
        <v>207</v>
      </c>
      <c r="B24" s="1"/>
      <c r="C24" s="1"/>
      <c r="D24" s="1"/>
      <c r="E24" s="1"/>
      <c r="F24" s="1"/>
      <c r="G24" s="54">
        <v>17079</v>
      </c>
      <c r="H24" s="10"/>
      <c r="I24" s="10">
        <v>4522</v>
      </c>
      <c r="J24" s="10"/>
      <c r="K24" s="16">
        <v>0</v>
      </c>
      <c r="L24" s="10"/>
      <c r="M24" s="10">
        <v>19134</v>
      </c>
      <c r="N24" s="10"/>
      <c r="O24" s="10">
        <f>SUM(G24:M24)</f>
        <v>40735</v>
      </c>
    </row>
    <row r="25" spans="1:15">
      <c r="A25" s="14" t="s">
        <v>232</v>
      </c>
      <c r="B25" s="1"/>
      <c r="C25" s="1"/>
      <c r="D25" s="1"/>
      <c r="E25" s="1"/>
      <c r="F25" s="1"/>
      <c r="G25" s="109"/>
      <c r="H25" s="10"/>
      <c r="I25" s="12"/>
      <c r="J25" s="10"/>
      <c r="K25" s="16"/>
      <c r="L25" s="10"/>
      <c r="M25" s="12">
        <v>-151</v>
      </c>
      <c r="N25" s="10"/>
      <c r="O25" s="12">
        <f>SUM(G25:M25)</f>
        <v>-151</v>
      </c>
    </row>
    <row r="26" spans="1:15">
      <c r="A26" s="14"/>
      <c r="B26" s="1"/>
      <c r="C26" s="1"/>
      <c r="D26" s="1"/>
      <c r="E26" s="1"/>
      <c r="F26" s="1"/>
      <c r="G26" s="54">
        <f>SUM(G24:G25)</f>
        <v>17079</v>
      </c>
      <c r="H26" s="10"/>
      <c r="I26" s="54">
        <f>SUM(I24:I25)</f>
        <v>4522</v>
      </c>
      <c r="J26" s="10"/>
      <c r="K26" s="16"/>
      <c r="L26" s="10"/>
      <c r="M26" s="54">
        <f>SUM(M24:M25)</f>
        <v>18983</v>
      </c>
      <c r="N26" s="10"/>
      <c r="O26" s="54">
        <f>SUM(O24:O25)</f>
        <v>40584</v>
      </c>
    </row>
    <row r="27" spans="1:15">
      <c r="A27" s="1"/>
      <c r="B27" s="1"/>
      <c r="C27" s="1"/>
      <c r="D27" s="1"/>
      <c r="E27" s="1"/>
      <c r="F27" s="1"/>
      <c r="G27" s="10"/>
      <c r="H27" s="10"/>
      <c r="I27" s="10"/>
      <c r="J27" s="10"/>
      <c r="K27" s="16"/>
      <c r="L27" s="10"/>
      <c r="M27" s="10"/>
      <c r="N27" s="10"/>
      <c r="O27" s="10"/>
    </row>
    <row r="28" spans="1:15">
      <c r="A28" s="52" t="s">
        <v>23</v>
      </c>
      <c r="B28" s="17"/>
      <c r="C28" s="17"/>
      <c r="D28" s="17"/>
      <c r="E28" s="17"/>
      <c r="F28" s="17"/>
      <c r="G28" s="15" t="s">
        <v>75</v>
      </c>
      <c r="H28" s="15"/>
      <c r="I28" s="15" t="s">
        <v>75</v>
      </c>
      <c r="J28" s="50"/>
      <c r="K28" s="56" t="s">
        <v>75</v>
      </c>
      <c r="L28" s="50"/>
      <c r="M28" s="50">
        <f>'Income Statement'!I35</f>
        <v>1528</v>
      </c>
      <c r="N28" s="50"/>
      <c r="O28" s="50">
        <f>SUM(G28:M28)</f>
        <v>1528</v>
      </c>
    </row>
    <row r="29" spans="1:15">
      <c r="A29" s="1"/>
      <c r="B29" s="1"/>
      <c r="C29" s="1"/>
      <c r="D29" s="1"/>
      <c r="E29" s="1"/>
      <c r="F29" s="1"/>
      <c r="G29" s="13"/>
      <c r="H29" s="15"/>
      <c r="I29" s="15"/>
      <c r="J29" s="50"/>
      <c r="K29" s="56"/>
      <c r="L29" s="50"/>
      <c r="M29" s="12"/>
      <c r="N29" s="50"/>
      <c r="O29" s="12"/>
    </row>
    <row r="30" spans="1:15" hidden="1">
      <c r="A30" s="1" t="s">
        <v>72</v>
      </c>
      <c r="B30" s="1"/>
      <c r="C30" s="1"/>
      <c r="D30" s="1"/>
      <c r="E30" s="1"/>
      <c r="F30" s="1"/>
      <c r="G30" s="15"/>
      <c r="H30" s="15"/>
      <c r="I30" s="15"/>
      <c r="J30" s="50"/>
      <c r="K30" s="56"/>
      <c r="L30" s="50"/>
      <c r="M30" s="50"/>
      <c r="N30" s="50"/>
      <c r="O30" s="50"/>
    </row>
    <row r="31" spans="1:15" hidden="1">
      <c r="A31" s="51"/>
      <c r="B31" s="1" t="s">
        <v>73</v>
      </c>
      <c r="C31" s="1"/>
      <c r="D31" s="1"/>
      <c r="E31" s="1"/>
      <c r="F31" s="1"/>
      <c r="G31" s="15"/>
      <c r="H31" s="15"/>
      <c r="I31" s="15"/>
      <c r="J31" s="50"/>
      <c r="K31" s="56"/>
      <c r="L31" s="50"/>
      <c r="M31" s="50"/>
      <c r="N31" s="50"/>
      <c r="O31" s="50"/>
    </row>
    <row r="32" spans="1:15" hidden="1">
      <c r="A32" s="51"/>
      <c r="B32" s="1" t="s">
        <v>213</v>
      </c>
      <c r="C32" s="1"/>
      <c r="D32" s="1"/>
      <c r="E32" s="1"/>
      <c r="F32" s="1"/>
      <c r="G32" s="13" t="s">
        <v>75</v>
      </c>
      <c r="H32" s="15"/>
      <c r="I32" s="15" t="s">
        <v>75</v>
      </c>
      <c r="J32" s="50"/>
      <c r="K32" s="56" t="s">
        <v>75</v>
      </c>
      <c r="L32" s="50"/>
      <c r="M32" s="12">
        <v>0</v>
      </c>
      <c r="N32" s="50"/>
      <c r="O32" s="12">
        <f>SUM(G32:M32)</f>
        <v>0</v>
      </c>
    </row>
    <row r="33" spans="1:17">
      <c r="A33" s="1"/>
      <c r="B33" s="1"/>
      <c r="C33" s="1"/>
      <c r="D33" s="1"/>
      <c r="E33" s="1"/>
      <c r="F33" s="1"/>
      <c r="G33" s="10"/>
      <c r="H33" s="10"/>
      <c r="I33" s="57"/>
      <c r="J33" s="50"/>
      <c r="K33" s="53"/>
      <c r="L33" s="50"/>
      <c r="M33" s="10"/>
      <c r="N33" s="10"/>
      <c r="O33" s="10"/>
    </row>
    <row r="34" spans="1:17" ht="15.75" thickBot="1">
      <c r="A34" s="14" t="s">
        <v>233</v>
      </c>
      <c r="B34" s="1"/>
      <c r="C34" s="1"/>
      <c r="D34" s="1"/>
      <c r="E34" s="1"/>
      <c r="F34" s="1"/>
      <c r="G34" s="18">
        <f>SUM(G26:G32)</f>
        <v>17079</v>
      </c>
      <c r="H34" s="50"/>
      <c r="I34" s="18">
        <f>SUM(I26:I32)</f>
        <v>4522</v>
      </c>
      <c r="J34" s="50"/>
      <c r="K34" s="18">
        <f>SUM(K24:K32)</f>
        <v>0</v>
      </c>
      <c r="L34" s="50"/>
      <c r="M34" s="18">
        <f>SUM(M26:M32)</f>
        <v>20511</v>
      </c>
      <c r="N34" s="10"/>
      <c r="O34" s="18">
        <f>SUM(O26:O32)</f>
        <v>42112</v>
      </c>
      <c r="Q34" s="91">
        <f>O34-'Balance Sheet'!D43</f>
        <v>0</v>
      </c>
    </row>
    <row r="38" spans="1:17" ht="15" customHeight="1">
      <c r="A38" s="159" t="s">
        <v>310</v>
      </c>
      <c r="B38" s="159"/>
      <c r="C38" s="159"/>
      <c r="D38" s="159"/>
      <c r="E38" s="159"/>
      <c r="F38" s="159"/>
      <c r="G38" s="159"/>
      <c r="H38" s="159"/>
      <c r="I38" s="159"/>
      <c r="J38" s="159"/>
      <c r="K38" s="159"/>
      <c r="L38" s="159"/>
      <c r="M38" s="159"/>
      <c r="N38" s="159"/>
      <c r="O38" s="159"/>
    </row>
    <row r="39" spans="1:17">
      <c r="A39" s="159"/>
      <c r="B39" s="159"/>
      <c r="C39" s="159"/>
      <c r="D39" s="159"/>
      <c r="E39" s="159"/>
      <c r="F39" s="159"/>
      <c r="G39" s="159"/>
      <c r="H39" s="159"/>
      <c r="I39" s="159"/>
      <c r="J39" s="159"/>
      <c r="K39" s="159"/>
      <c r="L39" s="159"/>
      <c r="M39" s="159"/>
      <c r="N39" s="159"/>
      <c r="O39" s="159"/>
    </row>
  </sheetData>
  <mergeCells count="7">
    <mergeCell ref="A38:O39"/>
    <mergeCell ref="A1:O1"/>
    <mergeCell ref="A2:O2"/>
    <mergeCell ref="A3:O3"/>
    <mergeCell ref="A4:O4"/>
    <mergeCell ref="A5:O5"/>
    <mergeCell ref="A6:O6"/>
  </mergeCells>
  <phoneticPr fontId="11" type="noConversion"/>
  <pageMargins left="0.79" right="0.41" top="0.63" bottom="0.75" header="0.3" footer="0.3"/>
  <pageSetup paperSize="9" scale="90" orientation="landscape" verticalDpi="0" r:id="rId1"/>
</worksheet>
</file>

<file path=xl/worksheets/sheet4.xml><?xml version="1.0" encoding="utf-8"?>
<worksheet xmlns="http://schemas.openxmlformats.org/spreadsheetml/2006/main" xmlns:r="http://schemas.openxmlformats.org/officeDocument/2006/relationships">
  <dimension ref="A1:G86"/>
  <sheetViews>
    <sheetView view="pageBreakPreview" zoomScaleSheetLayoutView="100" workbookViewId="0">
      <selection activeCell="C11" sqref="C11"/>
    </sheetView>
  </sheetViews>
  <sheetFormatPr defaultRowHeight="15"/>
  <cols>
    <col min="1" max="2" width="3.7109375" customWidth="1"/>
    <col min="3" max="3" width="35.7109375" customWidth="1"/>
    <col min="4" max="4" width="10" customWidth="1"/>
    <col min="5" max="5" width="15.28515625" customWidth="1"/>
    <col min="6" max="6" width="1.7109375" customWidth="1"/>
    <col min="7" max="7" width="15.28515625" customWidth="1"/>
    <col min="8" max="8" width="1.7109375" customWidth="1"/>
  </cols>
  <sheetData>
    <row r="1" spans="1:7" ht="23.25">
      <c r="A1" s="155" t="str">
        <f>+'[1]Income Statements'!A1:K1</f>
        <v>TEX CYCLE TECHNOLOGY (M) BERHAD</v>
      </c>
      <c r="B1" s="155"/>
      <c r="C1" s="155"/>
      <c r="D1" s="155"/>
      <c r="E1" s="155"/>
      <c r="F1" s="155"/>
      <c r="G1" s="155"/>
    </row>
    <row r="2" spans="1:7">
      <c r="A2" s="156" t="str">
        <f>+'[1]Income Statements'!A2:K2</f>
        <v>Company's No.: 642619-P</v>
      </c>
      <c r="B2" s="156"/>
      <c r="C2" s="156"/>
      <c r="D2" s="156"/>
      <c r="E2" s="156"/>
      <c r="F2" s="156"/>
      <c r="G2" s="156"/>
    </row>
    <row r="3" spans="1:7">
      <c r="A3" s="156" t="s">
        <v>2</v>
      </c>
      <c r="B3" s="156"/>
      <c r="C3" s="156"/>
      <c r="D3" s="156"/>
      <c r="E3" s="156"/>
      <c r="F3" s="156"/>
      <c r="G3" s="156"/>
    </row>
    <row r="4" spans="1:7" ht="15.75">
      <c r="A4" s="161" t="s">
        <v>228</v>
      </c>
      <c r="B4" s="161"/>
      <c r="C4" s="161"/>
      <c r="D4" s="161"/>
      <c r="E4" s="161"/>
      <c r="F4" s="161"/>
      <c r="G4" s="161"/>
    </row>
    <row r="5" spans="1:7" ht="16.5" thickBot="1">
      <c r="A5" s="161" t="s">
        <v>77</v>
      </c>
      <c r="B5" s="161"/>
      <c r="C5" s="161"/>
      <c r="D5" s="161"/>
      <c r="E5" s="161"/>
      <c r="F5" s="161"/>
      <c r="G5" s="161"/>
    </row>
    <row r="6" spans="1:7">
      <c r="A6" s="158" t="s">
        <v>4</v>
      </c>
      <c r="B6" s="158"/>
      <c r="C6" s="158"/>
      <c r="D6" s="158"/>
      <c r="E6" s="158"/>
      <c r="F6" s="158"/>
      <c r="G6" s="158"/>
    </row>
    <row r="7" spans="1:7">
      <c r="A7" s="29"/>
      <c r="B7" s="29"/>
      <c r="C7" s="29"/>
      <c r="D7" s="29"/>
      <c r="E7" s="29"/>
      <c r="F7" s="29"/>
      <c r="G7" s="29"/>
    </row>
    <row r="8" spans="1:7" ht="38.25">
      <c r="A8" s="29"/>
      <c r="B8" s="29"/>
      <c r="C8" s="29"/>
      <c r="D8" s="44"/>
      <c r="E8" s="6" t="s">
        <v>9</v>
      </c>
      <c r="F8" s="29"/>
      <c r="G8" s="6" t="s">
        <v>10</v>
      </c>
    </row>
    <row r="9" spans="1:7">
      <c r="A9" s="3"/>
      <c r="B9" s="4"/>
      <c r="C9" s="4"/>
      <c r="D9" s="44"/>
      <c r="E9" s="7" t="str">
        <f>'Balance Sheet'!D9</f>
        <v>31.03.2010</v>
      </c>
      <c r="F9" s="30"/>
      <c r="G9" s="7" t="str">
        <f>'Income Statement'!K10</f>
        <v>31.03.2009</v>
      </c>
    </row>
    <row r="10" spans="1:7">
      <c r="A10" s="3"/>
      <c r="B10" s="4"/>
      <c r="C10" s="4"/>
      <c r="D10" s="5"/>
      <c r="E10" s="8" t="s">
        <v>11</v>
      </c>
      <c r="F10" s="8"/>
      <c r="G10" s="8" t="s">
        <v>11</v>
      </c>
    </row>
    <row r="11" spans="1:7">
      <c r="A11" s="58" t="s">
        <v>78</v>
      </c>
      <c r="B11" s="4"/>
      <c r="C11" s="4"/>
      <c r="D11" s="5"/>
      <c r="E11" s="5"/>
      <c r="F11" s="5"/>
      <c r="G11" s="5"/>
    </row>
    <row r="12" spans="1:7">
      <c r="A12" s="59" t="s">
        <v>21</v>
      </c>
      <c r="B12" s="4"/>
      <c r="C12" s="4"/>
      <c r="D12" s="5"/>
      <c r="E12" s="60">
        <f>'Income Statement'!I31</f>
        <v>2278</v>
      </c>
      <c r="F12" s="60"/>
      <c r="G12" s="11">
        <f>'Income Statement'!K31</f>
        <v>1352</v>
      </c>
    </row>
    <row r="13" spans="1:7">
      <c r="A13" s="59"/>
      <c r="B13" s="4"/>
      <c r="C13" s="4"/>
      <c r="D13" s="5"/>
      <c r="E13" s="60"/>
      <c r="F13" s="60"/>
      <c r="G13" s="61"/>
    </row>
    <row r="14" spans="1:7">
      <c r="A14" s="59" t="s">
        <v>79</v>
      </c>
      <c r="B14" s="4"/>
      <c r="C14" s="4"/>
      <c r="D14" s="5"/>
      <c r="E14" s="60"/>
      <c r="F14" s="60"/>
      <c r="G14" s="61"/>
    </row>
    <row r="15" spans="1:7">
      <c r="A15" s="59"/>
      <c r="B15" s="4" t="s">
        <v>224</v>
      </c>
      <c r="C15" s="4"/>
      <c r="D15" s="5"/>
      <c r="E15" s="60">
        <v>357</v>
      </c>
      <c r="F15" s="60"/>
      <c r="G15" s="61">
        <v>310</v>
      </c>
    </row>
    <row r="16" spans="1:7">
      <c r="A16" s="59"/>
      <c r="B16" s="4" t="s">
        <v>225</v>
      </c>
      <c r="C16" s="4"/>
      <c r="D16" s="106"/>
      <c r="E16" s="60">
        <v>7</v>
      </c>
      <c r="F16" s="60"/>
      <c r="G16" s="61">
        <v>7</v>
      </c>
    </row>
    <row r="17" spans="1:7">
      <c r="A17" s="59"/>
      <c r="B17" s="4" t="s">
        <v>303</v>
      </c>
      <c r="C17" s="4"/>
      <c r="D17" s="107"/>
      <c r="E17" s="60">
        <v>-64</v>
      </c>
      <c r="F17" s="60"/>
      <c r="G17" s="65" t="s">
        <v>80</v>
      </c>
    </row>
    <row r="18" spans="1:7">
      <c r="A18" s="59"/>
      <c r="B18" s="4" t="s">
        <v>234</v>
      </c>
      <c r="C18" s="4"/>
      <c r="D18" s="107"/>
      <c r="E18" s="60">
        <v>-5</v>
      </c>
      <c r="F18" s="60"/>
      <c r="G18" s="65" t="s">
        <v>80</v>
      </c>
    </row>
    <row r="19" spans="1:7">
      <c r="A19" s="59"/>
      <c r="B19" s="4" t="s">
        <v>81</v>
      </c>
      <c r="C19" s="4"/>
      <c r="D19" s="5"/>
      <c r="E19" s="65" t="s">
        <v>80</v>
      </c>
      <c r="F19" s="60"/>
      <c r="G19" s="65">
        <v>25</v>
      </c>
    </row>
    <row r="20" spans="1:7" hidden="1">
      <c r="A20" s="59"/>
      <c r="B20" s="4" t="s">
        <v>83</v>
      </c>
      <c r="C20" s="4"/>
      <c r="D20" s="5"/>
      <c r="E20" s="60">
        <v>0</v>
      </c>
      <c r="F20" s="60"/>
      <c r="G20" s="65">
        <v>0</v>
      </c>
    </row>
    <row r="21" spans="1:7">
      <c r="A21" s="62"/>
      <c r="B21" s="4" t="s">
        <v>210</v>
      </c>
      <c r="C21" s="4"/>
      <c r="D21" s="5"/>
      <c r="E21" s="65" t="s">
        <v>80</v>
      </c>
      <c r="F21" s="60"/>
      <c r="G21" s="65">
        <v>-32</v>
      </c>
    </row>
    <row r="22" spans="1:7" hidden="1">
      <c r="A22" s="62"/>
      <c r="B22" s="4" t="s">
        <v>226</v>
      </c>
      <c r="C22" s="4"/>
      <c r="D22" s="106"/>
      <c r="E22" s="60">
        <v>0</v>
      </c>
      <c r="F22" s="60"/>
      <c r="G22" s="65">
        <v>0</v>
      </c>
    </row>
    <row r="23" spans="1:7">
      <c r="A23" s="62"/>
      <c r="B23" s="63" t="s">
        <v>235</v>
      </c>
      <c r="C23" s="63"/>
      <c r="D23" s="47"/>
      <c r="E23" s="64">
        <v>-60</v>
      </c>
      <c r="F23" s="64"/>
      <c r="G23" s="65" t="s">
        <v>80</v>
      </c>
    </row>
    <row r="24" spans="1:7" hidden="1">
      <c r="A24" s="62"/>
      <c r="B24" s="63" t="s">
        <v>82</v>
      </c>
      <c r="C24" s="63"/>
      <c r="D24" s="47"/>
      <c r="E24" s="64">
        <v>0</v>
      </c>
      <c r="F24" s="64"/>
      <c r="G24" s="65">
        <v>0</v>
      </c>
    </row>
    <row r="25" spans="1:7" hidden="1">
      <c r="A25" s="62"/>
      <c r="B25" s="63" t="s">
        <v>204</v>
      </c>
      <c r="C25" s="63"/>
      <c r="D25" s="47"/>
      <c r="E25" s="65" t="s">
        <v>80</v>
      </c>
      <c r="F25" s="64"/>
      <c r="G25" s="65">
        <v>0</v>
      </c>
    </row>
    <row r="26" spans="1:7">
      <c r="A26" s="59"/>
      <c r="B26" s="4" t="s">
        <v>84</v>
      </c>
      <c r="C26" s="4"/>
      <c r="D26" s="5"/>
      <c r="E26" s="61">
        <f>-'Income Statement'!I29</f>
        <v>2</v>
      </c>
      <c r="F26" s="60"/>
      <c r="G26" s="61">
        <f>-'Income Statement'!K29</f>
        <v>5</v>
      </c>
    </row>
    <row r="27" spans="1:7">
      <c r="A27" s="59"/>
      <c r="B27" s="4" t="s">
        <v>85</v>
      </c>
      <c r="C27" s="4"/>
      <c r="D27" s="5"/>
      <c r="E27" s="66">
        <f>-'Income Statement'!I27</f>
        <v>-63</v>
      </c>
      <c r="F27" s="60"/>
      <c r="G27" s="66">
        <f>-'Income Statement'!K27</f>
        <v>-32</v>
      </c>
    </row>
    <row r="28" spans="1:7">
      <c r="A28" s="59" t="s">
        <v>86</v>
      </c>
      <c r="B28" s="4"/>
      <c r="C28" s="4"/>
      <c r="D28" s="5"/>
      <c r="E28" s="60">
        <f>SUM(E12:E27)</f>
        <v>2452</v>
      </c>
      <c r="F28" s="60"/>
      <c r="G28" s="60">
        <f>SUM(G12:G27)</f>
        <v>1635</v>
      </c>
    </row>
    <row r="29" spans="1:7">
      <c r="A29" s="59"/>
      <c r="B29" s="63" t="s">
        <v>87</v>
      </c>
      <c r="C29" s="63"/>
      <c r="D29" s="5"/>
      <c r="E29" s="60">
        <v>40</v>
      </c>
      <c r="F29" s="60"/>
      <c r="G29" s="61">
        <v>23</v>
      </c>
    </row>
    <row r="30" spans="1:7">
      <c r="A30" s="59"/>
      <c r="B30" s="4" t="s">
        <v>215</v>
      </c>
      <c r="C30" s="4"/>
      <c r="D30" s="5"/>
      <c r="E30" s="60">
        <v>-299</v>
      </c>
      <c r="F30" s="60"/>
      <c r="G30" s="61">
        <v>-3670</v>
      </c>
    </row>
    <row r="31" spans="1:7">
      <c r="A31" s="59"/>
      <c r="B31" s="4" t="s">
        <v>216</v>
      </c>
      <c r="C31" s="4"/>
      <c r="D31" s="5"/>
      <c r="E31" s="64">
        <v>-520</v>
      </c>
      <c r="F31" s="60"/>
      <c r="G31" s="61">
        <v>2411</v>
      </c>
    </row>
    <row r="32" spans="1:7">
      <c r="A32" s="1" t="s">
        <v>88</v>
      </c>
      <c r="B32" s="4"/>
      <c r="C32" s="4"/>
      <c r="D32" s="5"/>
      <c r="E32" s="67">
        <f>SUM(E28:E31)</f>
        <v>1673</v>
      </c>
      <c r="F32" s="60"/>
      <c r="G32" s="67">
        <f>SUM(G28:G31)</f>
        <v>399</v>
      </c>
    </row>
    <row r="33" spans="1:7">
      <c r="A33" s="58"/>
      <c r="B33" s="4" t="s">
        <v>89</v>
      </c>
      <c r="C33" s="4"/>
      <c r="D33" s="5"/>
      <c r="E33" s="60">
        <f>-E26</f>
        <v>-2</v>
      </c>
      <c r="F33" s="60"/>
      <c r="G33" s="60">
        <f>-G26</f>
        <v>-5</v>
      </c>
    </row>
    <row r="34" spans="1:7">
      <c r="A34" s="58"/>
      <c r="B34" s="4" t="s">
        <v>90</v>
      </c>
      <c r="C34" s="4"/>
      <c r="D34" s="5"/>
      <c r="E34" s="60">
        <v>-551</v>
      </c>
      <c r="F34" s="60"/>
      <c r="G34" s="61">
        <v>-136</v>
      </c>
    </row>
    <row r="35" spans="1:7">
      <c r="A35" s="58" t="s">
        <v>91</v>
      </c>
      <c r="B35" s="4"/>
      <c r="C35" s="4"/>
      <c r="D35" s="5"/>
      <c r="E35" s="68">
        <f>SUM(E32:E34)</f>
        <v>1120</v>
      </c>
      <c r="F35" s="60"/>
      <c r="G35" s="68">
        <f>SUM(G32:G34)</f>
        <v>258</v>
      </c>
    </row>
    <row r="36" spans="1:7">
      <c r="A36" s="59"/>
      <c r="B36" s="4"/>
      <c r="C36" s="4"/>
      <c r="D36" s="5"/>
      <c r="E36" s="60"/>
      <c r="F36" s="60"/>
      <c r="G36" s="61"/>
    </row>
    <row r="37" spans="1:7">
      <c r="A37" s="58" t="s">
        <v>92</v>
      </c>
      <c r="B37" s="4"/>
      <c r="C37" s="4"/>
      <c r="D37" s="5"/>
      <c r="E37" s="60"/>
      <c r="F37" s="60"/>
      <c r="G37" s="61"/>
    </row>
    <row r="38" spans="1:7">
      <c r="A38" s="58"/>
      <c r="B38" s="4" t="s">
        <v>93</v>
      </c>
      <c r="C38" s="4"/>
      <c r="D38" s="5"/>
      <c r="E38" s="60">
        <f>-E27</f>
        <v>63</v>
      </c>
      <c r="F38" s="60"/>
      <c r="G38" s="60">
        <f>-G27</f>
        <v>32</v>
      </c>
    </row>
    <row r="39" spans="1:7" hidden="1">
      <c r="A39" s="58"/>
      <c r="B39" s="4" t="s">
        <v>94</v>
      </c>
      <c r="C39" s="4"/>
      <c r="D39" s="5"/>
      <c r="E39" s="65" t="s">
        <v>80</v>
      </c>
      <c r="F39" s="60"/>
      <c r="G39" s="65">
        <v>0</v>
      </c>
    </row>
    <row r="40" spans="1:7">
      <c r="A40" s="58"/>
      <c r="B40" s="4" t="s">
        <v>205</v>
      </c>
      <c r="C40" s="4"/>
      <c r="D40" s="5"/>
      <c r="E40" s="65" t="s">
        <v>80</v>
      </c>
      <c r="F40" s="60"/>
      <c r="G40" s="65">
        <v>-3000</v>
      </c>
    </row>
    <row r="41" spans="1:7" hidden="1">
      <c r="A41" s="58"/>
      <c r="B41" s="4" t="s">
        <v>95</v>
      </c>
      <c r="C41" s="4"/>
      <c r="D41" s="5"/>
      <c r="E41" s="65" t="s">
        <v>80</v>
      </c>
      <c r="F41" s="60"/>
      <c r="G41" s="65">
        <v>0</v>
      </c>
    </row>
    <row r="42" spans="1:7">
      <c r="A42" s="58"/>
      <c r="B42" s="4" t="s">
        <v>236</v>
      </c>
      <c r="C42" s="4"/>
      <c r="D42" s="107"/>
      <c r="E42" s="65">
        <v>3012</v>
      </c>
      <c r="F42" s="60"/>
      <c r="G42" s="65" t="s">
        <v>80</v>
      </c>
    </row>
    <row r="43" spans="1:7">
      <c r="A43" s="59"/>
      <c r="B43" s="4" t="s">
        <v>96</v>
      </c>
      <c r="C43" s="4"/>
      <c r="D43" s="5"/>
      <c r="E43" s="60">
        <v>-185</v>
      </c>
      <c r="F43" s="60"/>
      <c r="G43" s="61">
        <v>-26</v>
      </c>
    </row>
    <row r="44" spans="1:7">
      <c r="A44" s="59"/>
      <c r="B44" s="4" t="s">
        <v>97</v>
      </c>
      <c r="C44" s="4"/>
      <c r="D44" s="5"/>
      <c r="E44" s="60">
        <v>-2</v>
      </c>
      <c r="F44" s="60"/>
      <c r="G44" s="61">
        <v>-3</v>
      </c>
    </row>
    <row r="45" spans="1:7">
      <c r="A45" s="58" t="s">
        <v>307</v>
      </c>
      <c r="B45" s="4"/>
      <c r="C45" s="4"/>
      <c r="D45" s="5"/>
      <c r="E45" s="68">
        <f>SUM(E38:E44)</f>
        <v>2888</v>
      </c>
      <c r="F45" s="60"/>
      <c r="G45" s="68">
        <f>SUM(G38:G44)</f>
        <v>-2997</v>
      </c>
    </row>
    <row r="46" spans="1:7">
      <c r="A46" s="3"/>
      <c r="B46" s="4"/>
      <c r="C46" s="4"/>
      <c r="D46" s="5"/>
      <c r="E46" s="60"/>
      <c r="F46" s="60"/>
      <c r="G46" s="61"/>
    </row>
    <row r="47" spans="1:7">
      <c r="A47" s="3"/>
      <c r="B47" s="4"/>
      <c r="C47" s="4"/>
      <c r="D47" s="106"/>
      <c r="E47" s="60"/>
      <c r="F47" s="60"/>
      <c r="G47" s="61"/>
    </row>
    <row r="48" spans="1:7">
      <c r="A48" s="58" t="s">
        <v>237</v>
      </c>
      <c r="B48" s="4"/>
      <c r="C48" s="4"/>
      <c r="D48" s="5"/>
      <c r="E48" s="60"/>
      <c r="F48" s="60"/>
      <c r="G48" s="61"/>
    </row>
    <row r="49" spans="1:7" hidden="1">
      <c r="A49" s="58"/>
      <c r="B49" s="4" t="s">
        <v>214</v>
      </c>
      <c r="C49" s="4"/>
      <c r="D49" s="5"/>
      <c r="E49" s="60">
        <v>0</v>
      </c>
      <c r="F49" s="60"/>
      <c r="G49" s="65" t="s">
        <v>80</v>
      </c>
    </row>
    <row r="50" spans="1:7">
      <c r="A50" s="58"/>
      <c r="B50" s="4" t="s">
        <v>98</v>
      </c>
      <c r="C50" s="4"/>
      <c r="D50" s="5"/>
      <c r="E50" s="66">
        <v>-36</v>
      </c>
      <c r="F50" s="60"/>
      <c r="G50" s="66">
        <v>-62</v>
      </c>
    </row>
    <row r="51" spans="1:7" hidden="1">
      <c r="A51" s="58"/>
      <c r="B51" s="4" t="s">
        <v>99</v>
      </c>
      <c r="C51" s="4"/>
      <c r="D51" s="5"/>
      <c r="E51" s="65">
        <v>0</v>
      </c>
      <c r="F51" s="60"/>
      <c r="G51" s="65">
        <v>0</v>
      </c>
    </row>
    <row r="52" spans="1:7" hidden="1">
      <c r="A52" s="58" t="s">
        <v>217</v>
      </c>
      <c r="B52" s="1"/>
      <c r="C52" s="4"/>
      <c r="D52" s="5"/>
      <c r="E52" s="68">
        <f>SUM(E49:E51)</f>
        <v>-36</v>
      </c>
      <c r="F52" s="60"/>
      <c r="G52" s="68">
        <f>SUM(G49:G51)</f>
        <v>-62</v>
      </c>
    </row>
    <row r="53" spans="1:7">
      <c r="A53" s="58"/>
      <c r="B53" s="4"/>
      <c r="C53" s="4"/>
      <c r="D53" s="5"/>
      <c r="E53" s="1"/>
      <c r="F53" s="1"/>
      <c r="G53" s="1"/>
    </row>
    <row r="54" spans="1:7" hidden="1">
      <c r="A54" s="58"/>
      <c r="B54" s="4"/>
      <c r="C54" s="4"/>
      <c r="D54" s="5"/>
      <c r="E54" s="60"/>
      <c r="F54" s="60"/>
      <c r="G54" s="61"/>
    </row>
    <row r="55" spans="1:7">
      <c r="A55" s="58" t="s">
        <v>221</v>
      </c>
      <c r="B55" s="4"/>
      <c r="C55" s="4"/>
      <c r="D55" s="5"/>
      <c r="E55" s="69">
        <f>+E35+E45+E52</f>
        <v>3972</v>
      </c>
      <c r="F55" s="69"/>
      <c r="G55" s="69">
        <f>+G35+G45+G52</f>
        <v>-2801</v>
      </c>
    </row>
    <row r="56" spans="1:7">
      <c r="A56" s="59"/>
      <c r="B56" s="4"/>
      <c r="C56" s="4"/>
      <c r="D56" s="5"/>
      <c r="E56" s="5"/>
      <c r="F56" s="5"/>
      <c r="G56" s="70"/>
    </row>
    <row r="57" spans="1:7">
      <c r="A57" s="58" t="s">
        <v>100</v>
      </c>
      <c r="B57" s="4"/>
      <c r="C57" s="4"/>
      <c r="D57" s="5"/>
      <c r="E57" s="60">
        <v>11120</v>
      </c>
      <c r="F57" s="60"/>
      <c r="G57" s="60">
        <v>7646</v>
      </c>
    </row>
    <row r="58" spans="1:7">
      <c r="A58" s="58"/>
      <c r="B58" s="4"/>
      <c r="C58" s="4"/>
      <c r="D58" s="5"/>
      <c r="E58" s="3"/>
      <c r="F58" s="3"/>
      <c r="G58" s="61"/>
    </row>
    <row r="59" spans="1:7" ht="15.75" thickBot="1">
      <c r="A59" s="58" t="s">
        <v>101</v>
      </c>
      <c r="B59" s="4"/>
      <c r="C59" s="4"/>
      <c r="D59" s="5"/>
      <c r="E59" s="71">
        <f>+SUM(E55:E57)</f>
        <v>15092</v>
      </c>
      <c r="F59" s="69"/>
      <c r="G59" s="71">
        <f>+SUM(G55:G57)</f>
        <v>4845</v>
      </c>
    </row>
    <row r="60" spans="1:7">
      <c r="A60" s="9"/>
      <c r="B60" s="1"/>
      <c r="C60" s="4"/>
      <c r="D60" s="5"/>
      <c r="E60" s="5"/>
      <c r="F60" s="5"/>
      <c r="G60" s="5"/>
    </row>
    <row r="61" spans="1:7">
      <c r="A61" s="9"/>
      <c r="B61" s="1"/>
      <c r="C61" s="4"/>
      <c r="D61" s="106"/>
      <c r="E61" s="106"/>
      <c r="F61" s="106"/>
      <c r="G61" s="106"/>
    </row>
    <row r="62" spans="1:7">
      <c r="A62" s="9"/>
      <c r="B62" s="1"/>
      <c r="C62" s="4"/>
      <c r="D62" s="106"/>
      <c r="E62" s="106"/>
      <c r="F62" s="106"/>
      <c r="G62" s="106"/>
    </row>
    <row r="63" spans="1:7">
      <c r="A63" s="9"/>
      <c r="B63" s="1"/>
      <c r="C63" s="4"/>
      <c r="D63" s="106"/>
      <c r="E63" s="106"/>
      <c r="F63" s="106"/>
      <c r="G63" s="106"/>
    </row>
    <row r="64" spans="1:7">
      <c r="A64" s="9"/>
      <c r="B64" s="1"/>
      <c r="C64" s="4"/>
      <c r="D64" s="106"/>
      <c r="E64" s="106"/>
      <c r="F64" s="106"/>
      <c r="G64" s="106"/>
    </row>
    <row r="65" spans="1:7">
      <c r="A65" s="9"/>
      <c r="B65" s="1"/>
      <c r="C65" s="4"/>
      <c r="D65" s="106"/>
      <c r="E65" s="106"/>
      <c r="F65" s="106"/>
      <c r="G65" s="106"/>
    </row>
    <row r="66" spans="1:7">
      <c r="A66" s="9"/>
      <c r="B66" s="1"/>
      <c r="C66" s="4"/>
      <c r="D66" s="106"/>
      <c r="E66" s="106"/>
      <c r="F66" s="106"/>
      <c r="G66" s="106"/>
    </row>
    <row r="67" spans="1:7">
      <c r="A67" s="9"/>
      <c r="B67" s="1"/>
      <c r="C67" s="4"/>
      <c r="D67" s="106"/>
      <c r="E67" s="106"/>
      <c r="F67" s="106"/>
      <c r="G67" s="106"/>
    </row>
    <row r="68" spans="1:7">
      <c r="A68" s="9"/>
      <c r="B68" s="1"/>
      <c r="C68" s="4"/>
      <c r="D68" s="106"/>
      <c r="E68" s="106"/>
      <c r="F68" s="106"/>
      <c r="G68" s="106"/>
    </row>
    <row r="69" spans="1:7">
      <c r="A69" s="9"/>
      <c r="B69" s="1"/>
      <c r="C69" s="4"/>
      <c r="D69" s="106"/>
      <c r="E69" s="106"/>
      <c r="F69" s="106"/>
      <c r="G69" s="106"/>
    </row>
    <row r="70" spans="1:7">
      <c r="A70" s="9"/>
      <c r="B70" s="1"/>
      <c r="C70" s="4"/>
      <c r="D70" s="106"/>
      <c r="E70" s="106"/>
      <c r="F70" s="106"/>
      <c r="G70" s="106"/>
    </row>
    <row r="71" spans="1:7">
      <c r="A71" s="9"/>
      <c r="B71" s="1"/>
      <c r="C71" s="4"/>
      <c r="D71" s="106"/>
      <c r="E71" s="106"/>
      <c r="F71" s="106"/>
      <c r="G71" s="106"/>
    </row>
    <row r="72" spans="1:7">
      <c r="A72" s="9"/>
      <c r="B72" s="1"/>
      <c r="C72" s="4"/>
      <c r="D72" s="106"/>
      <c r="E72" s="106"/>
      <c r="F72" s="106"/>
      <c r="G72" s="106"/>
    </row>
    <row r="73" spans="1:7">
      <c r="A73" s="9"/>
      <c r="B73" s="1"/>
      <c r="C73" s="4"/>
      <c r="D73" s="106"/>
      <c r="E73" s="106"/>
      <c r="F73" s="106"/>
      <c r="G73" s="106"/>
    </row>
    <row r="74" spans="1:7">
      <c r="A74" s="9"/>
      <c r="B74" s="1"/>
      <c r="C74" s="4"/>
      <c r="D74" s="106"/>
      <c r="E74" s="106"/>
      <c r="F74" s="106"/>
      <c r="G74" s="106"/>
    </row>
    <row r="75" spans="1:7">
      <c r="A75" s="9"/>
      <c r="B75" s="1"/>
      <c r="C75" s="4"/>
      <c r="D75" s="106"/>
      <c r="E75" s="106"/>
      <c r="F75" s="106"/>
      <c r="G75" s="106"/>
    </row>
    <row r="76" spans="1:7">
      <c r="A76" s="9"/>
      <c r="B76" s="1"/>
      <c r="C76" s="4"/>
      <c r="D76" s="106"/>
      <c r="E76" s="106"/>
      <c r="F76" s="106"/>
      <c r="G76" s="106"/>
    </row>
    <row r="77" spans="1:7">
      <c r="A77" s="9"/>
      <c r="B77" s="1"/>
      <c r="C77" s="4"/>
      <c r="D77" s="106"/>
      <c r="E77" s="106"/>
      <c r="F77" s="106"/>
      <c r="G77" s="106"/>
    </row>
    <row r="78" spans="1:7">
      <c r="A78" s="9"/>
      <c r="B78" s="1"/>
      <c r="C78" s="4"/>
      <c r="D78" s="106"/>
      <c r="E78" s="106"/>
      <c r="F78" s="106"/>
      <c r="G78" s="106"/>
    </row>
    <row r="79" spans="1:7">
      <c r="A79" s="9"/>
      <c r="B79" s="1"/>
      <c r="C79" s="4"/>
      <c r="D79" s="106"/>
      <c r="E79" s="106"/>
      <c r="F79" s="106"/>
      <c r="G79" s="106"/>
    </row>
    <row r="80" spans="1:7">
      <c r="A80" s="9"/>
      <c r="B80" s="1"/>
      <c r="C80" s="4"/>
      <c r="D80" s="106"/>
      <c r="E80" s="106"/>
      <c r="F80" s="106"/>
      <c r="G80" s="106"/>
    </row>
    <row r="81" spans="1:7">
      <c r="A81" s="9"/>
      <c r="B81" s="1"/>
      <c r="C81" s="4"/>
      <c r="D81" s="106"/>
      <c r="E81" s="106"/>
      <c r="F81" s="106"/>
      <c r="G81" s="106"/>
    </row>
    <row r="82" spans="1:7">
      <c r="A82" s="9"/>
      <c r="B82" s="1"/>
      <c r="C82" s="4"/>
      <c r="D82" s="106"/>
      <c r="E82" s="106"/>
      <c r="F82" s="106"/>
      <c r="G82" s="106"/>
    </row>
    <row r="83" spans="1:7">
      <c r="A83" s="9"/>
      <c r="B83" s="1"/>
      <c r="C83" s="4"/>
      <c r="D83" s="106"/>
      <c r="E83" s="106"/>
      <c r="F83" s="106"/>
      <c r="G83" s="106"/>
    </row>
    <row r="84" spans="1:7">
      <c r="A84" s="9"/>
      <c r="B84" s="1"/>
      <c r="C84" s="4"/>
      <c r="D84" s="106"/>
      <c r="E84" s="106"/>
      <c r="F84" s="106"/>
      <c r="G84" s="106"/>
    </row>
    <row r="85" spans="1:7" ht="15" customHeight="1">
      <c r="A85" s="159" t="s">
        <v>311</v>
      </c>
      <c r="B85" s="159"/>
      <c r="C85" s="159"/>
      <c r="D85" s="159"/>
      <c r="E85" s="159"/>
      <c r="F85" s="159"/>
      <c r="G85" s="159"/>
    </row>
    <row r="86" spans="1:7">
      <c r="A86" s="159"/>
      <c r="B86" s="159"/>
      <c r="C86" s="159"/>
      <c r="D86" s="159"/>
      <c r="E86" s="159"/>
      <c r="F86" s="159"/>
      <c r="G86" s="159"/>
    </row>
  </sheetData>
  <mergeCells count="7">
    <mergeCell ref="A85:G86"/>
    <mergeCell ref="A1:G1"/>
    <mergeCell ref="A2:G2"/>
    <mergeCell ref="A3:G3"/>
    <mergeCell ref="A4:G4"/>
    <mergeCell ref="A5:G5"/>
    <mergeCell ref="A6:G6"/>
  </mergeCells>
  <phoneticPr fontId="11" type="noConversion"/>
  <pageMargins left="0.7" right="0.7" top="0.5" bottom="0.46" header="0.3" footer="0.3"/>
  <pageSetup paperSize="9" orientation="portrait" verticalDpi="0" r:id="rId1"/>
  <rowBreaks count="1" manualBreakCount="1">
    <brk id="46" max="16383" man="1"/>
  </rowBreaks>
</worksheet>
</file>

<file path=xl/worksheets/sheet5.xml><?xml version="1.0" encoding="utf-8"?>
<worksheet xmlns="http://schemas.openxmlformats.org/spreadsheetml/2006/main" xmlns:r="http://schemas.openxmlformats.org/officeDocument/2006/relationships">
  <dimension ref="A1:U326"/>
  <sheetViews>
    <sheetView tabSelected="1" view="pageBreakPreview" topLeftCell="A274" zoomScaleSheetLayoutView="100" workbookViewId="0">
      <selection activeCell="E300" sqref="E300"/>
    </sheetView>
  </sheetViews>
  <sheetFormatPr defaultRowHeight="12.75"/>
  <cols>
    <col min="1" max="1" width="4.28515625" style="128" customWidth="1"/>
    <col min="2" max="2" width="3.85546875" style="128" customWidth="1"/>
    <col min="3" max="3" width="3.7109375" style="128" customWidth="1"/>
    <col min="4" max="4" width="3.42578125" style="128" customWidth="1"/>
    <col min="5" max="5" width="16.42578125" style="128" customWidth="1"/>
    <col min="6" max="6" width="1.28515625" style="128" customWidth="1"/>
    <col min="7" max="7" width="12.7109375" style="128" customWidth="1"/>
    <col min="8" max="8" width="1.7109375" style="128" customWidth="1"/>
    <col min="9" max="9" width="15" style="128" customWidth="1"/>
    <col min="10" max="10" width="1.7109375" style="128" customWidth="1"/>
    <col min="11" max="11" width="12.7109375" style="128" customWidth="1"/>
    <col min="12" max="12" width="1.7109375" style="128" customWidth="1"/>
    <col min="13" max="13" width="14.42578125" style="128" customWidth="1"/>
    <col min="14" max="14" width="1.42578125" style="128" customWidth="1"/>
    <col min="15" max="15" width="7.7109375" style="128" customWidth="1"/>
    <col min="16" max="16" width="0.85546875" style="128" customWidth="1"/>
    <col min="17" max="17" width="7" style="128" customWidth="1"/>
    <col min="18" max="18" width="1.5703125" style="128" customWidth="1"/>
    <col min="19" max="19" width="5.85546875" style="128" customWidth="1"/>
    <col min="20" max="20" width="0.7109375" style="128" customWidth="1"/>
    <col min="21" max="21" width="7.140625" style="128" customWidth="1"/>
    <col min="22" max="16384" width="9.140625" style="128"/>
  </cols>
  <sheetData>
    <row r="1" spans="1:19" ht="23.25">
      <c r="A1" s="178" t="str">
        <f>+'[2]Income Statements'!A1:K1</f>
        <v>TEX CYCLE TECHNOLOGY (M) BERHAD</v>
      </c>
      <c r="B1" s="178"/>
      <c r="C1" s="178"/>
      <c r="D1" s="178"/>
      <c r="E1" s="178"/>
      <c r="F1" s="178"/>
      <c r="G1" s="178"/>
      <c r="H1" s="178"/>
      <c r="I1" s="178"/>
      <c r="J1" s="178"/>
      <c r="K1" s="178"/>
      <c r="L1" s="178"/>
      <c r="M1" s="178"/>
    </row>
    <row r="2" spans="1:19" ht="16.5">
      <c r="A2" s="179" t="str">
        <f>+'[2]Income Statements'!A2:K2</f>
        <v>Company's No.: 642619-P</v>
      </c>
      <c r="B2" s="179"/>
      <c r="C2" s="179"/>
      <c r="D2" s="179"/>
      <c r="E2" s="179"/>
      <c r="F2" s="179"/>
      <c r="G2" s="179"/>
      <c r="H2" s="179"/>
      <c r="I2" s="179"/>
      <c r="J2" s="179"/>
      <c r="K2" s="179"/>
      <c r="L2" s="179"/>
      <c r="M2" s="179"/>
    </row>
    <row r="3" spans="1:19">
      <c r="A3" s="180" t="s">
        <v>2</v>
      </c>
      <c r="B3" s="180"/>
      <c r="C3" s="180"/>
      <c r="D3" s="180"/>
      <c r="E3" s="180"/>
      <c r="F3" s="181"/>
      <c r="G3" s="181"/>
      <c r="H3" s="181"/>
      <c r="I3" s="181"/>
      <c r="J3" s="181"/>
      <c r="K3" s="181"/>
      <c r="L3" s="181"/>
      <c r="M3" s="181"/>
    </row>
    <row r="4" spans="1:19" ht="15.75">
      <c r="A4" s="182" t="s">
        <v>228</v>
      </c>
      <c r="B4" s="182"/>
      <c r="C4" s="182"/>
      <c r="D4" s="182"/>
      <c r="E4" s="182"/>
      <c r="F4" s="182"/>
      <c r="G4" s="182"/>
      <c r="H4" s="182"/>
      <c r="I4" s="182"/>
      <c r="J4" s="182"/>
      <c r="K4" s="182"/>
      <c r="L4" s="182"/>
      <c r="M4" s="182"/>
    </row>
    <row r="5" spans="1:19" ht="16.5" thickBot="1">
      <c r="A5" s="175" t="s">
        <v>102</v>
      </c>
      <c r="B5" s="175"/>
      <c r="C5" s="175"/>
      <c r="D5" s="175"/>
      <c r="E5" s="175"/>
      <c r="F5" s="176"/>
      <c r="G5" s="176"/>
      <c r="H5" s="176"/>
      <c r="I5" s="176"/>
      <c r="J5" s="176"/>
      <c r="K5" s="176"/>
      <c r="L5" s="176"/>
      <c r="M5" s="176"/>
    </row>
    <row r="6" spans="1:19" ht="13.5" customHeight="1">
      <c r="A6" s="1"/>
      <c r="B6" s="1"/>
      <c r="C6" s="1"/>
      <c r="D6" s="1"/>
      <c r="E6" s="1"/>
      <c r="F6" s="1"/>
      <c r="G6" s="1"/>
      <c r="H6" s="1"/>
      <c r="I6" s="1"/>
      <c r="J6" s="1"/>
      <c r="K6" s="1"/>
      <c r="L6" s="1"/>
      <c r="M6" s="1"/>
    </row>
    <row r="7" spans="1:19" ht="13.5" customHeight="1">
      <c r="A7" s="48" t="s">
        <v>103</v>
      </c>
      <c r="B7" s="14" t="s">
        <v>104</v>
      </c>
      <c r="C7" s="1"/>
      <c r="D7" s="1"/>
      <c r="E7" s="1"/>
      <c r="F7" s="1"/>
      <c r="G7" s="1"/>
      <c r="H7" s="1"/>
      <c r="I7" s="1"/>
      <c r="J7" s="1"/>
      <c r="K7" s="1"/>
      <c r="L7" s="1"/>
      <c r="M7" s="1"/>
    </row>
    <row r="8" spans="1:19" ht="13.5" customHeight="1">
      <c r="A8" s="123"/>
      <c r="B8" s="1"/>
      <c r="C8" s="1"/>
      <c r="D8" s="1"/>
      <c r="E8" s="1"/>
      <c r="F8" s="1"/>
      <c r="G8" s="1"/>
      <c r="H8" s="1"/>
      <c r="I8" s="1"/>
      <c r="J8" s="1"/>
      <c r="K8" s="1"/>
      <c r="L8" s="1"/>
      <c r="M8" s="1"/>
    </row>
    <row r="9" spans="1:19" ht="13.5" customHeight="1">
      <c r="A9" s="48" t="s">
        <v>71</v>
      </c>
      <c r="B9" s="14" t="s">
        <v>105</v>
      </c>
      <c r="C9" s="1"/>
      <c r="D9" s="1"/>
      <c r="E9" s="1"/>
      <c r="F9" s="1"/>
      <c r="G9" s="1"/>
      <c r="H9" s="1"/>
      <c r="I9" s="1"/>
      <c r="J9" s="1"/>
      <c r="K9" s="1"/>
      <c r="L9" s="1"/>
      <c r="M9" s="1"/>
    </row>
    <row r="10" spans="1:19" ht="13.5" customHeight="1">
      <c r="A10" s="123"/>
      <c r="B10" s="163" t="s">
        <v>218</v>
      </c>
      <c r="C10" s="163"/>
      <c r="D10" s="163"/>
      <c r="E10" s="163"/>
      <c r="F10" s="163"/>
      <c r="G10" s="163"/>
      <c r="H10" s="163"/>
      <c r="I10" s="163"/>
      <c r="J10" s="163"/>
      <c r="K10" s="163"/>
      <c r="L10" s="163"/>
      <c r="M10" s="163"/>
    </row>
    <row r="11" spans="1:19" ht="13.5" customHeight="1">
      <c r="A11" s="123"/>
      <c r="B11" s="163"/>
      <c r="C11" s="163"/>
      <c r="D11" s="163"/>
      <c r="E11" s="163"/>
      <c r="F11" s="163"/>
      <c r="G11" s="163"/>
      <c r="H11" s="163"/>
      <c r="I11" s="163"/>
      <c r="J11" s="163"/>
      <c r="K11" s="163"/>
      <c r="L11" s="163"/>
      <c r="M11" s="163"/>
    </row>
    <row r="12" spans="1:19" ht="13.5" customHeight="1">
      <c r="A12" s="123"/>
      <c r="B12" s="163"/>
      <c r="C12" s="163"/>
      <c r="D12" s="163"/>
      <c r="E12" s="163"/>
      <c r="F12" s="163"/>
      <c r="G12" s="163"/>
      <c r="H12" s="163"/>
      <c r="I12" s="163"/>
      <c r="J12" s="163"/>
      <c r="K12" s="163"/>
      <c r="L12" s="163"/>
      <c r="M12" s="163"/>
    </row>
    <row r="13" spans="1:19" ht="13.5" customHeight="1">
      <c r="A13" s="123"/>
      <c r="B13" s="173" t="s">
        <v>298</v>
      </c>
      <c r="C13" s="173"/>
      <c r="D13" s="173"/>
      <c r="E13" s="173"/>
      <c r="F13" s="173"/>
      <c r="G13" s="173"/>
      <c r="H13" s="173"/>
      <c r="I13" s="173"/>
      <c r="J13" s="173"/>
      <c r="K13" s="173"/>
      <c r="L13" s="173"/>
      <c r="M13" s="173"/>
    </row>
    <row r="14" spans="1:19" ht="13.5" customHeight="1">
      <c r="A14" s="123"/>
      <c r="B14" s="1"/>
      <c r="C14" s="1"/>
      <c r="D14" s="1"/>
      <c r="E14" s="1"/>
      <c r="F14" s="1"/>
      <c r="G14" s="1"/>
      <c r="H14" s="1"/>
      <c r="I14" s="1"/>
      <c r="J14" s="1"/>
      <c r="K14" s="1"/>
      <c r="L14" s="1"/>
      <c r="M14" s="1"/>
    </row>
    <row r="15" spans="1:19" ht="13.5" customHeight="1">
      <c r="A15" s="48"/>
      <c r="B15" s="164" t="s">
        <v>240</v>
      </c>
      <c r="C15" s="164"/>
      <c r="D15" s="164"/>
      <c r="E15" s="164"/>
      <c r="F15" s="164"/>
      <c r="G15" s="164"/>
      <c r="H15" s="164"/>
      <c r="I15" s="164"/>
      <c r="J15" s="164"/>
      <c r="K15" s="164"/>
      <c r="L15" s="164"/>
      <c r="M15" s="164"/>
      <c r="N15" s="110"/>
      <c r="O15" s="110"/>
      <c r="P15" s="110"/>
      <c r="Q15" s="110"/>
      <c r="R15" s="110"/>
      <c r="S15" s="110"/>
    </row>
    <row r="16" spans="1:19" ht="13.5" customHeight="1">
      <c r="A16" s="48"/>
      <c r="B16" s="164"/>
      <c r="C16" s="164"/>
      <c r="D16" s="164"/>
      <c r="E16" s="164"/>
      <c r="F16" s="164"/>
      <c r="G16" s="164"/>
      <c r="H16" s="164"/>
      <c r="I16" s="164"/>
      <c r="J16" s="164"/>
      <c r="K16" s="164"/>
      <c r="L16" s="164"/>
      <c r="M16" s="164"/>
      <c r="N16" s="110"/>
      <c r="O16" s="110"/>
      <c r="P16" s="110"/>
      <c r="Q16" s="110"/>
      <c r="R16" s="110"/>
      <c r="S16" s="110"/>
    </row>
    <row r="17" spans="1:19" ht="13.5" customHeight="1">
      <c r="A17" s="123"/>
      <c r="B17" s="164"/>
      <c r="C17" s="164"/>
      <c r="D17" s="164"/>
      <c r="E17" s="164"/>
      <c r="F17" s="164"/>
      <c r="G17" s="164"/>
      <c r="H17" s="164"/>
      <c r="I17" s="164"/>
      <c r="J17" s="164"/>
      <c r="K17" s="164"/>
      <c r="L17" s="164"/>
      <c r="M17" s="164"/>
      <c r="N17" s="110"/>
      <c r="O17" s="110"/>
      <c r="P17" s="110"/>
      <c r="Q17" s="110"/>
      <c r="R17" s="110"/>
      <c r="S17" s="110"/>
    </row>
    <row r="18" spans="1:19" ht="13.5" customHeight="1">
      <c r="A18" s="123"/>
      <c r="B18" s="110"/>
      <c r="C18" s="110"/>
      <c r="D18" s="110"/>
      <c r="E18" s="110"/>
      <c r="F18" s="110"/>
      <c r="G18" s="110"/>
      <c r="H18" s="110"/>
      <c r="I18" s="110"/>
      <c r="J18" s="110"/>
      <c r="K18" s="110"/>
      <c r="L18" s="110"/>
      <c r="M18" s="110"/>
      <c r="N18" s="110"/>
      <c r="O18" s="110"/>
      <c r="P18" s="110"/>
      <c r="Q18" s="110"/>
      <c r="R18" s="110"/>
      <c r="S18" s="110"/>
    </row>
    <row r="19" spans="1:19" ht="13.5" customHeight="1">
      <c r="A19" s="123"/>
      <c r="B19" s="110" t="s">
        <v>241</v>
      </c>
      <c r="C19" s="110"/>
      <c r="D19" s="110"/>
      <c r="E19" s="110"/>
      <c r="F19" s="110"/>
      <c r="G19" s="110"/>
      <c r="H19" s="110"/>
      <c r="I19" s="110"/>
      <c r="J19" s="110"/>
      <c r="K19" s="110"/>
      <c r="L19" s="110"/>
      <c r="M19" s="110"/>
      <c r="N19" s="110"/>
      <c r="O19" s="110"/>
      <c r="P19" s="110"/>
      <c r="Q19" s="110"/>
      <c r="R19" s="110"/>
      <c r="S19" s="110"/>
    </row>
    <row r="20" spans="1:19" ht="13.5" customHeight="1">
      <c r="A20" s="123"/>
      <c r="B20" s="1" t="s">
        <v>242</v>
      </c>
      <c r="C20" s="110"/>
      <c r="D20" s="110" t="s">
        <v>243</v>
      </c>
      <c r="E20" s="110"/>
      <c r="F20" s="110"/>
      <c r="G20" s="110"/>
      <c r="H20" s="110"/>
      <c r="I20" s="110"/>
      <c r="J20" s="110"/>
      <c r="K20" s="110"/>
      <c r="L20" s="110"/>
      <c r="M20" s="110"/>
      <c r="N20" s="110"/>
      <c r="O20" s="110"/>
      <c r="P20" s="110"/>
      <c r="Q20" s="110"/>
      <c r="R20" s="110"/>
      <c r="S20" s="110"/>
    </row>
    <row r="21" spans="1:19" ht="13.5" customHeight="1">
      <c r="A21" s="123"/>
      <c r="B21" s="110"/>
      <c r="C21" s="110"/>
      <c r="D21" s="110"/>
      <c r="E21" s="110"/>
      <c r="F21" s="110"/>
      <c r="G21" s="110"/>
      <c r="H21" s="110"/>
      <c r="I21" s="110"/>
      <c r="J21" s="110"/>
      <c r="K21" s="110"/>
      <c r="L21" s="110"/>
      <c r="M21" s="110"/>
      <c r="N21" s="110"/>
      <c r="O21" s="110"/>
      <c r="P21" s="110"/>
      <c r="Q21" s="110"/>
      <c r="R21" s="110"/>
      <c r="S21" s="110"/>
    </row>
    <row r="22" spans="1:19" ht="13.5" customHeight="1">
      <c r="A22" s="123"/>
      <c r="B22" s="110" t="s">
        <v>244</v>
      </c>
      <c r="C22" s="110"/>
      <c r="D22" s="110"/>
      <c r="E22" s="110"/>
      <c r="F22" s="110"/>
      <c r="G22" s="110"/>
      <c r="H22" s="110"/>
      <c r="I22" s="110"/>
      <c r="J22" s="110"/>
      <c r="K22" s="110"/>
      <c r="L22" s="110"/>
      <c r="M22" s="110"/>
      <c r="N22" s="110"/>
      <c r="O22" s="110"/>
      <c r="P22" s="110"/>
      <c r="Q22" s="110"/>
      <c r="R22" s="110"/>
      <c r="S22" s="110"/>
    </row>
    <row r="23" spans="1:19" ht="13.5" customHeight="1">
      <c r="A23" s="123"/>
      <c r="B23" s="1" t="s">
        <v>238</v>
      </c>
      <c r="C23" s="1"/>
      <c r="D23" s="164" t="s">
        <v>239</v>
      </c>
      <c r="E23" s="164"/>
      <c r="F23" s="164"/>
      <c r="G23" s="164"/>
      <c r="H23" s="164"/>
      <c r="I23" s="164"/>
      <c r="J23" s="164"/>
      <c r="K23" s="164"/>
      <c r="L23" s="164"/>
      <c r="M23" s="164"/>
      <c r="N23" s="110"/>
      <c r="O23" s="110"/>
      <c r="P23" s="110"/>
      <c r="Q23" s="110"/>
      <c r="R23" s="110"/>
      <c r="S23" s="110"/>
    </row>
    <row r="24" spans="1:19" ht="13.5" customHeight="1">
      <c r="A24" s="123"/>
      <c r="B24" s="1"/>
      <c r="C24" s="1"/>
      <c r="D24" s="164"/>
      <c r="E24" s="164"/>
      <c r="F24" s="164"/>
      <c r="G24" s="164"/>
      <c r="H24" s="164"/>
      <c r="I24" s="164"/>
      <c r="J24" s="164"/>
      <c r="K24" s="164"/>
      <c r="L24" s="164"/>
      <c r="M24" s="164"/>
      <c r="N24" s="110"/>
      <c r="O24" s="110"/>
      <c r="P24" s="110"/>
      <c r="Q24" s="110"/>
      <c r="R24" s="110"/>
      <c r="S24" s="110"/>
    </row>
    <row r="25" spans="1:19" ht="13.5" customHeight="1">
      <c r="A25" s="123"/>
      <c r="B25" s="1" t="s">
        <v>245</v>
      </c>
      <c r="C25" s="1"/>
      <c r="D25" s="1" t="s">
        <v>246</v>
      </c>
      <c r="E25" s="1"/>
      <c r="F25" s="110"/>
      <c r="G25" s="110"/>
      <c r="H25" s="110"/>
      <c r="I25" s="110"/>
      <c r="J25" s="110"/>
      <c r="K25" s="110"/>
      <c r="L25" s="110"/>
      <c r="M25" s="110"/>
      <c r="N25" s="110"/>
      <c r="O25" s="110"/>
      <c r="P25" s="110"/>
      <c r="Q25" s="110"/>
      <c r="R25" s="110"/>
      <c r="S25" s="110"/>
    </row>
    <row r="26" spans="1:19" ht="13.5" customHeight="1">
      <c r="A26" s="123"/>
      <c r="B26" s="1" t="s">
        <v>247</v>
      </c>
      <c r="C26" s="1"/>
      <c r="D26" s="1" t="s">
        <v>248</v>
      </c>
      <c r="E26" s="1"/>
      <c r="F26" s="110"/>
      <c r="G26" s="110"/>
      <c r="H26" s="110"/>
      <c r="I26" s="110"/>
      <c r="J26" s="110"/>
      <c r="K26" s="110"/>
      <c r="L26" s="110"/>
      <c r="M26" s="110"/>
      <c r="N26" s="110"/>
      <c r="O26" s="110"/>
      <c r="P26" s="110"/>
      <c r="Q26" s="110"/>
      <c r="R26" s="110"/>
      <c r="S26" s="110"/>
    </row>
    <row r="27" spans="1:19" ht="13.5" customHeight="1">
      <c r="A27" s="123"/>
      <c r="B27" s="1" t="s">
        <v>249</v>
      </c>
      <c r="C27" s="1"/>
      <c r="D27" s="1" t="s">
        <v>250</v>
      </c>
      <c r="E27" s="1"/>
      <c r="F27" s="110"/>
      <c r="G27" s="110"/>
      <c r="H27" s="110"/>
      <c r="I27" s="110"/>
      <c r="J27" s="110"/>
      <c r="K27" s="110"/>
      <c r="L27" s="110"/>
      <c r="M27" s="110"/>
      <c r="N27" s="110"/>
      <c r="O27" s="110"/>
      <c r="P27" s="110"/>
      <c r="Q27" s="110"/>
      <c r="R27" s="110"/>
      <c r="S27" s="110"/>
    </row>
    <row r="28" spans="1:19" ht="13.5" customHeight="1">
      <c r="A28" s="123"/>
      <c r="B28" s="1" t="s">
        <v>249</v>
      </c>
      <c r="C28" s="1"/>
      <c r="D28" s="164" t="s">
        <v>273</v>
      </c>
      <c r="E28" s="164"/>
      <c r="F28" s="164"/>
      <c r="G28" s="164"/>
      <c r="H28" s="164"/>
      <c r="I28" s="164"/>
      <c r="J28" s="164"/>
      <c r="K28" s="164"/>
      <c r="L28" s="164"/>
      <c r="M28" s="164"/>
      <c r="N28" s="110"/>
      <c r="O28" s="110"/>
      <c r="P28" s="110"/>
      <c r="Q28" s="110"/>
      <c r="R28" s="110"/>
      <c r="S28" s="110"/>
    </row>
    <row r="29" spans="1:19" ht="13.5" customHeight="1">
      <c r="A29" s="123"/>
      <c r="B29" s="1"/>
      <c r="C29" s="1"/>
      <c r="D29" s="164"/>
      <c r="E29" s="164"/>
      <c r="F29" s="164"/>
      <c r="G29" s="164"/>
      <c r="H29" s="164"/>
      <c r="I29" s="164"/>
      <c r="J29" s="164"/>
      <c r="K29" s="164"/>
      <c r="L29" s="164"/>
      <c r="M29" s="164"/>
      <c r="N29" s="110"/>
      <c r="O29" s="110"/>
      <c r="P29" s="110"/>
      <c r="Q29" s="110"/>
      <c r="R29" s="110"/>
      <c r="S29" s="110"/>
    </row>
    <row r="30" spans="1:19" ht="13.5" customHeight="1">
      <c r="A30" s="123"/>
      <c r="B30" s="1" t="s">
        <v>251</v>
      </c>
      <c r="C30" s="1"/>
      <c r="D30" s="1" t="s">
        <v>252</v>
      </c>
      <c r="E30" s="1"/>
      <c r="F30" s="110"/>
      <c r="G30" s="110"/>
      <c r="H30" s="110"/>
      <c r="I30" s="110"/>
      <c r="J30" s="110"/>
      <c r="K30" s="110"/>
      <c r="L30" s="110"/>
      <c r="M30" s="110"/>
      <c r="N30" s="110"/>
      <c r="O30" s="110"/>
      <c r="P30" s="110"/>
      <c r="Q30" s="110"/>
      <c r="R30" s="110"/>
      <c r="S30" s="110"/>
    </row>
    <row r="31" spans="1:19" ht="13.5" customHeight="1">
      <c r="A31" s="123"/>
      <c r="B31" s="1" t="s">
        <v>253</v>
      </c>
      <c r="C31" s="1"/>
      <c r="D31" s="1" t="s">
        <v>254</v>
      </c>
      <c r="E31" s="1"/>
      <c r="F31" s="110"/>
      <c r="G31" s="110"/>
      <c r="H31" s="110"/>
      <c r="I31" s="110"/>
      <c r="J31" s="110"/>
      <c r="K31" s="110"/>
      <c r="L31" s="110"/>
      <c r="M31" s="110"/>
      <c r="N31" s="110"/>
      <c r="O31" s="110"/>
      <c r="P31" s="110"/>
      <c r="Q31" s="110"/>
      <c r="R31" s="110"/>
      <c r="S31" s="110"/>
    </row>
    <row r="32" spans="1:19" ht="13.5" customHeight="1">
      <c r="A32" s="123"/>
      <c r="B32" s="1" t="s">
        <v>255</v>
      </c>
      <c r="C32" s="1"/>
      <c r="D32" s="164" t="s">
        <v>256</v>
      </c>
      <c r="E32" s="164"/>
      <c r="F32" s="164"/>
      <c r="G32" s="164"/>
      <c r="H32" s="164"/>
      <c r="I32" s="164"/>
      <c r="J32" s="164"/>
      <c r="K32" s="164"/>
      <c r="L32" s="164"/>
      <c r="M32" s="164"/>
      <c r="N32" s="110"/>
      <c r="O32" s="110"/>
      <c r="P32" s="110"/>
      <c r="Q32" s="110"/>
      <c r="R32" s="110"/>
      <c r="S32" s="110"/>
    </row>
    <row r="33" spans="1:19" ht="13.5" customHeight="1">
      <c r="A33" s="123"/>
      <c r="B33" s="110"/>
      <c r="C33" s="110"/>
      <c r="D33" s="164"/>
      <c r="E33" s="164"/>
      <c r="F33" s="164"/>
      <c r="G33" s="164"/>
      <c r="H33" s="164"/>
      <c r="I33" s="164"/>
      <c r="J33" s="164"/>
      <c r="K33" s="164"/>
      <c r="L33" s="164"/>
      <c r="M33" s="164"/>
      <c r="N33" s="110"/>
      <c r="O33" s="110"/>
      <c r="P33" s="110"/>
      <c r="Q33" s="110"/>
      <c r="R33" s="110"/>
      <c r="S33" s="110"/>
    </row>
    <row r="34" spans="1:19" ht="13.5" customHeight="1">
      <c r="A34" s="123"/>
      <c r="B34" s="110" t="s">
        <v>257</v>
      </c>
      <c r="C34" s="110"/>
      <c r="D34" s="164" t="s">
        <v>274</v>
      </c>
      <c r="E34" s="164"/>
      <c r="F34" s="164"/>
      <c r="G34" s="164"/>
      <c r="H34" s="164"/>
      <c r="I34" s="164"/>
      <c r="J34" s="164"/>
      <c r="K34" s="164"/>
      <c r="L34" s="164"/>
      <c r="M34" s="164"/>
      <c r="N34" s="110"/>
      <c r="O34" s="110"/>
      <c r="P34" s="110"/>
      <c r="Q34" s="110"/>
      <c r="R34" s="110"/>
      <c r="S34" s="110"/>
    </row>
    <row r="35" spans="1:19" ht="13.5" customHeight="1">
      <c r="A35" s="123"/>
      <c r="B35" s="110"/>
      <c r="C35" s="110"/>
      <c r="D35" s="164"/>
      <c r="E35" s="164"/>
      <c r="F35" s="164"/>
      <c r="G35" s="164"/>
      <c r="H35" s="164"/>
      <c r="I35" s="164"/>
      <c r="J35" s="164"/>
      <c r="K35" s="164"/>
      <c r="L35" s="164"/>
      <c r="M35" s="164"/>
      <c r="N35" s="110"/>
      <c r="O35" s="110"/>
      <c r="P35" s="110"/>
      <c r="Q35" s="110"/>
      <c r="R35" s="110"/>
      <c r="S35" s="110"/>
    </row>
    <row r="36" spans="1:19" ht="13.5" customHeight="1">
      <c r="A36" s="123"/>
      <c r="B36" s="110" t="s">
        <v>258</v>
      </c>
      <c r="C36" s="110"/>
      <c r="D36" s="110" t="s">
        <v>259</v>
      </c>
      <c r="E36" s="110"/>
      <c r="F36" s="110"/>
      <c r="G36" s="110"/>
      <c r="H36" s="110"/>
      <c r="I36" s="110"/>
      <c r="J36" s="110"/>
      <c r="K36" s="110"/>
      <c r="L36" s="110"/>
      <c r="M36" s="110"/>
      <c r="N36" s="110"/>
      <c r="O36" s="110"/>
      <c r="P36" s="110"/>
      <c r="Q36" s="110"/>
      <c r="R36" s="110"/>
      <c r="S36" s="110"/>
    </row>
    <row r="37" spans="1:19" ht="13.5" customHeight="1">
      <c r="A37" s="123"/>
      <c r="B37" s="110" t="s">
        <v>260</v>
      </c>
      <c r="C37" s="110"/>
      <c r="D37" s="164" t="s">
        <v>275</v>
      </c>
      <c r="E37" s="164"/>
      <c r="F37" s="164"/>
      <c r="G37" s="164"/>
      <c r="H37" s="164"/>
      <c r="I37" s="164"/>
      <c r="J37" s="164"/>
      <c r="K37" s="164"/>
      <c r="L37" s="164"/>
      <c r="M37" s="164"/>
      <c r="N37" s="110"/>
      <c r="O37" s="110"/>
      <c r="P37" s="110"/>
      <c r="Q37" s="110"/>
      <c r="R37" s="110"/>
      <c r="S37" s="110"/>
    </row>
    <row r="38" spans="1:19" ht="13.5" customHeight="1">
      <c r="A38" s="123"/>
      <c r="B38" s="110"/>
      <c r="C38" s="110"/>
      <c r="D38" s="164"/>
      <c r="E38" s="164"/>
      <c r="F38" s="164"/>
      <c r="G38" s="164"/>
      <c r="H38" s="164"/>
      <c r="I38" s="164"/>
      <c r="J38" s="164"/>
      <c r="K38" s="164"/>
      <c r="L38" s="164"/>
      <c r="M38" s="164"/>
      <c r="N38" s="110"/>
      <c r="O38" s="110"/>
      <c r="P38" s="110"/>
      <c r="Q38" s="110"/>
      <c r="R38" s="110"/>
      <c r="S38" s="110"/>
    </row>
    <row r="39" spans="1:19" ht="13.5" customHeight="1">
      <c r="A39" s="123"/>
      <c r="B39" s="110"/>
      <c r="C39" s="110"/>
      <c r="D39" s="164"/>
      <c r="E39" s="164"/>
      <c r="F39" s="164"/>
      <c r="G39" s="164"/>
      <c r="H39" s="164"/>
      <c r="I39" s="164"/>
      <c r="J39" s="164"/>
      <c r="K39" s="164"/>
      <c r="L39" s="164"/>
      <c r="M39" s="164"/>
      <c r="N39" s="110"/>
      <c r="O39" s="110"/>
      <c r="P39" s="110"/>
      <c r="Q39" s="110"/>
      <c r="R39" s="110"/>
      <c r="S39" s="110"/>
    </row>
    <row r="40" spans="1:19" ht="13.5" customHeight="1">
      <c r="A40" s="123"/>
      <c r="B40" s="110"/>
      <c r="C40" s="110"/>
      <c r="D40" s="110"/>
      <c r="E40" s="118"/>
      <c r="F40" s="118"/>
      <c r="G40" s="118"/>
      <c r="H40" s="118"/>
      <c r="I40" s="118"/>
      <c r="J40" s="118"/>
      <c r="K40" s="118"/>
      <c r="L40" s="118"/>
      <c r="M40" s="118"/>
      <c r="N40" s="110"/>
      <c r="O40" s="110"/>
      <c r="P40" s="110"/>
      <c r="Q40" s="110"/>
      <c r="R40" s="110"/>
      <c r="S40" s="110"/>
    </row>
    <row r="41" spans="1:19" ht="13.5" customHeight="1">
      <c r="A41" s="123"/>
      <c r="B41" s="110" t="s">
        <v>261</v>
      </c>
      <c r="C41" s="110"/>
      <c r="D41" s="110"/>
      <c r="E41" s="118"/>
      <c r="F41" s="118"/>
      <c r="G41" s="118"/>
      <c r="H41" s="118"/>
      <c r="I41" s="118"/>
      <c r="J41" s="118"/>
      <c r="K41" s="118"/>
      <c r="L41" s="118"/>
      <c r="M41" s="118"/>
      <c r="N41" s="110"/>
      <c r="O41" s="110"/>
      <c r="P41" s="110"/>
      <c r="Q41" s="110"/>
      <c r="R41" s="110"/>
      <c r="S41" s="110"/>
    </row>
    <row r="42" spans="1:19" ht="13.5" customHeight="1">
      <c r="A42" s="123"/>
      <c r="B42" s="110" t="s">
        <v>262</v>
      </c>
      <c r="C42" s="110"/>
      <c r="D42" s="110" t="s">
        <v>263</v>
      </c>
      <c r="E42" s="110"/>
      <c r="F42" s="110"/>
      <c r="G42" s="110"/>
      <c r="H42" s="110"/>
      <c r="I42" s="110"/>
      <c r="J42" s="110"/>
      <c r="K42" s="110"/>
      <c r="L42" s="110"/>
      <c r="M42" s="110"/>
      <c r="N42" s="110"/>
      <c r="O42" s="110"/>
      <c r="P42" s="110"/>
      <c r="Q42" s="110"/>
      <c r="R42" s="110"/>
      <c r="S42" s="110"/>
    </row>
    <row r="43" spans="1:19" ht="13.5" customHeight="1">
      <c r="A43" s="123"/>
      <c r="B43" s="110" t="s">
        <v>262</v>
      </c>
      <c r="C43" s="110"/>
      <c r="D43" s="110" t="s">
        <v>264</v>
      </c>
      <c r="E43" s="110"/>
      <c r="F43" s="110"/>
      <c r="G43" s="110"/>
      <c r="H43" s="110"/>
      <c r="I43" s="110"/>
      <c r="J43" s="110"/>
      <c r="K43" s="110"/>
      <c r="L43" s="110"/>
      <c r="M43" s="110"/>
      <c r="N43" s="110"/>
      <c r="O43" s="110"/>
      <c r="P43" s="110"/>
      <c r="Q43" s="110"/>
      <c r="R43" s="110"/>
      <c r="S43" s="110"/>
    </row>
    <row r="44" spans="1:19" ht="13.5" customHeight="1">
      <c r="A44" s="123"/>
      <c r="B44" s="110" t="s">
        <v>265</v>
      </c>
      <c r="C44" s="110"/>
      <c r="D44" s="110" t="s">
        <v>266</v>
      </c>
      <c r="E44" s="110"/>
      <c r="F44" s="110"/>
      <c r="G44" s="110"/>
      <c r="H44" s="110"/>
      <c r="I44" s="110"/>
      <c r="J44" s="110"/>
      <c r="K44" s="110"/>
      <c r="L44" s="110"/>
      <c r="M44" s="110"/>
      <c r="N44" s="110"/>
      <c r="O44" s="110"/>
      <c r="P44" s="110"/>
      <c r="Q44" s="110"/>
      <c r="R44" s="110"/>
      <c r="S44" s="110"/>
    </row>
    <row r="45" spans="1:19" ht="13.5" customHeight="1">
      <c r="A45" s="123"/>
      <c r="B45" s="110" t="s">
        <v>267</v>
      </c>
      <c r="C45" s="110"/>
      <c r="D45" s="119" t="s">
        <v>268</v>
      </c>
      <c r="E45" s="119"/>
      <c r="F45" s="118"/>
      <c r="G45" s="118"/>
      <c r="H45" s="118"/>
      <c r="I45" s="118"/>
      <c r="J45" s="118"/>
      <c r="K45" s="118"/>
      <c r="L45" s="118"/>
      <c r="M45" s="118"/>
      <c r="N45" s="110"/>
      <c r="O45" s="110"/>
      <c r="P45" s="110"/>
      <c r="Q45" s="110"/>
      <c r="R45" s="110"/>
      <c r="S45" s="110"/>
    </row>
    <row r="46" spans="1:19" ht="13.5" customHeight="1">
      <c r="A46" s="123"/>
      <c r="B46" s="110" t="s">
        <v>269</v>
      </c>
      <c r="C46" s="110"/>
      <c r="D46" s="119" t="s">
        <v>270</v>
      </c>
      <c r="E46" s="119"/>
      <c r="F46" s="118"/>
      <c r="G46" s="118"/>
      <c r="H46" s="118"/>
      <c r="I46" s="118"/>
      <c r="J46" s="118"/>
      <c r="K46" s="118"/>
      <c r="L46" s="118"/>
      <c r="M46" s="118"/>
      <c r="N46" s="110"/>
      <c r="O46" s="110"/>
      <c r="P46" s="110"/>
      <c r="Q46" s="110"/>
      <c r="R46" s="110"/>
      <c r="S46" s="110"/>
    </row>
    <row r="47" spans="1:19" ht="13.5" customHeight="1">
      <c r="A47" s="123"/>
      <c r="B47" s="110" t="s">
        <v>271</v>
      </c>
      <c r="C47" s="110"/>
      <c r="D47" s="110" t="s">
        <v>272</v>
      </c>
      <c r="E47" s="110"/>
      <c r="F47" s="110"/>
      <c r="G47" s="110"/>
      <c r="H47" s="110"/>
      <c r="I47" s="110"/>
      <c r="J47" s="110"/>
      <c r="K47" s="110"/>
      <c r="L47" s="110"/>
      <c r="M47" s="110"/>
      <c r="N47" s="110"/>
      <c r="O47" s="110"/>
      <c r="P47" s="110"/>
      <c r="Q47" s="110"/>
      <c r="R47" s="110"/>
      <c r="S47" s="110"/>
    </row>
    <row r="48" spans="1:19" ht="13.5" customHeight="1">
      <c r="A48" s="123"/>
      <c r="B48" s="110"/>
      <c r="C48" s="110"/>
      <c r="D48" s="110"/>
      <c r="E48" s="118"/>
      <c r="F48" s="118"/>
      <c r="G48" s="118"/>
      <c r="H48" s="118"/>
      <c r="I48" s="118"/>
      <c r="J48" s="118"/>
      <c r="K48" s="118"/>
      <c r="L48" s="118"/>
      <c r="M48" s="118"/>
      <c r="N48" s="110"/>
      <c r="O48" s="110"/>
      <c r="P48" s="110"/>
      <c r="Q48" s="110"/>
      <c r="R48" s="110"/>
      <c r="S48" s="110"/>
    </row>
    <row r="49" spans="1:19" ht="13.5" customHeight="1">
      <c r="A49" s="123"/>
      <c r="B49" s="164" t="s">
        <v>312</v>
      </c>
      <c r="C49" s="164"/>
      <c r="D49" s="164"/>
      <c r="E49" s="164"/>
      <c r="F49" s="164"/>
      <c r="G49" s="164"/>
      <c r="H49" s="164"/>
      <c r="I49" s="164"/>
      <c r="J49" s="164"/>
      <c r="K49" s="164"/>
      <c r="L49" s="164"/>
      <c r="M49" s="164"/>
      <c r="N49" s="111"/>
      <c r="O49" s="111"/>
      <c r="P49" s="111"/>
      <c r="Q49" s="111"/>
      <c r="R49" s="111"/>
      <c r="S49" s="111"/>
    </row>
    <row r="50" spans="1:19" ht="13.5" customHeight="1">
      <c r="A50" s="123"/>
      <c r="B50" s="164"/>
      <c r="C50" s="164"/>
      <c r="D50" s="164"/>
      <c r="E50" s="164"/>
      <c r="F50" s="164"/>
      <c r="G50" s="164"/>
      <c r="H50" s="164"/>
      <c r="I50" s="164"/>
      <c r="J50" s="164"/>
      <c r="K50" s="164"/>
      <c r="L50" s="164"/>
      <c r="M50" s="164"/>
      <c r="N50" s="111"/>
      <c r="O50" s="111"/>
      <c r="P50" s="111"/>
      <c r="Q50" s="111"/>
      <c r="R50" s="111"/>
      <c r="S50" s="111"/>
    </row>
    <row r="51" spans="1:19" ht="13.5" customHeight="1">
      <c r="A51" s="123"/>
      <c r="B51" s="110"/>
      <c r="C51" s="110"/>
      <c r="D51" s="110"/>
      <c r="E51" s="110"/>
      <c r="F51" s="110"/>
      <c r="G51" s="110"/>
      <c r="H51" s="110"/>
      <c r="I51" s="110"/>
      <c r="J51" s="110"/>
      <c r="K51" s="110"/>
      <c r="L51" s="110"/>
      <c r="M51" s="110"/>
      <c r="N51" s="110"/>
      <c r="O51" s="110"/>
      <c r="P51" s="110"/>
      <c r="Q51" s="110"/>
      <c r="R51" s="110"/>
      <c r="S51" s="110"/>
    </row>
    <row r="52" spans="1:19" ht="13.5" customHeight="1">
      <c r="A52" s="123"/>
      <c r="B52" s="112" t="s">
        <v>260</v>
      </c>
      <c r="C52" s="112"/>
      <c r="D52" s="183" t="s">
        <v>275</v>
      </c>
      <c r="E52" s="183"/>
      <c r="F52" s="183"/>
      <c r="G52" s="183"/>
      <c r="H52" s="183"/>
      <c r="I52" s="183"/>
      <c r="J52" s="183"/>
      <c r="K52" s="183"/>
      <c r="L52" s="183"/>
      <c r="M52" s="183"/>
      <c r="N52" s="110"/>
      <c r="O52" s="110"/>
      <c r="P52" s="110"/>
      <c r="Q52" s="110"/>
      <c r="R52" s="110"/>
      <c r="S52" s="110"/>
    </row>
    <row r="53" spans="1:19" ht="13.5" customHeight="1">
      <c r="A53" s="123"/>
      <c r="B53" s="112"/>
      <c r="C53" s="112"/>
      <c r="D53" s="183"/>
      <c r="E53" s="183"/>
      <c r="F53" s="183"/>
      <c r="G53" s="183"/>
      <c r="H53" s="183"/>
      <c r="I53" s="183"/>
      <c r="J53" s="183"/>
      <c r="K53" s="183"/>
      <c r="L53" s="183"/>
      <c r="M53" s="183"/>
      <c r="N53" s="110"/>
      <c r="O53" s="110"/>
      <c r="P53" s="110"/>
      <c r="Q53" s="110"/>
      <c r="R53" s="110"/>
      <c r="S53" s="110"/>
    </row>
    <row r="54" spans="1:19" ht="13.5" customHeight="1">
      <c r="A54" s="123"/>
      <c r="B54" s="112"/>
      <c r="C54" s="112"/>
      <c r="D54" s="183"/>
      <c r="E54" s="183"/>
      <c r="F54" s="183"/>
      <c r="G54" s="183"/>
      <c r="H54" s="183"/>
      <c r="I54" s="183"/>
      <c r="J54" s="183"/>
      <c r="K54" s="183"/>
      <c r="L54" s="183"/>
      <c r="M54" s="183"/>
      <c r="N54" s="110"/>
      <c r="O54" s="110"/>
      <c r="P54" s="110"/>
      <c r="Q54" s="110"/>
      <c r="R54" s="110"/>
      <c r="S54" s="110"/>
    </row>
    <row r="55" spans="1:19" ht="13.5" customHeight="1">
      <c r="A55" s="123"/>
      <c r="B55" s="110"/>
      <c r="C55" s="110"/>
      <c r="D55" s="110"/>
      <c r="E55" s="110"/>
      <c r="F55" s="110"/>
      <c r="G55" s="110"/>
      <c r="H55" s="110"/>
      <c r="I55" s="110"/>
      <c r="J55" s="110"/>
      <c r="K55" s="110"/>
      <c r="L55" s="110"/>
      <c r="M55" s="110"/>
      <c r="N55" s="110"/>
      <c r="O55" s="110"/>
      <c r="P55" s="110"/>
      <c r="Q55" s="110"/>
      <c r="R55" s="110"/>
      <c r="S55" s="110"/>
    </row>
    <row r="56" spans="1:19" ht="13.5" customHeight="1">
      <c r="A56" s="123"/>
      <c r="B56" s="177" t="s">
        <v>299</v>
      </c>
      <c r="C56" s="177"/>
      <c r="D56" s="177"/>
      <c r="E56" s="177"/>
      <c r="F56" s="177"/>
      <c r="G56" s="177"/>
      <c r="H56" s="177"/>
      <c r="I56" s="177"/>
      <c r="J56" s="177"/>
      <c r="K56" s="177"/>
      <c r="L56" s="177"/>
      <c r="M56" s="177"/>
      <c r="N56" s="110"/>
      <c r="O56" s="110"/>
      <c r="P56" s="110"/>
      <c r="Q56" s="110"/>
      <c r="R56" s="110"/>
      <c r="S56" s="110"/>
    </row>
    <row r="57" spans="1:19" ht="13.5" customHeight="1">
      <c r="A57" s="123"/>
      <c r="B57" s="177"/>
      <c r="C57" s="177"/>
      <c r="D57" s="177"/>
      <c r="E57" s="177"/>
      <c r="F57" s="177"/>
      <c r="G57" s="177"/>
      <c r="H57" s="177"/>
      <c r="I57" s="177"/>
      <c r="J57" s="177"/>
      <c r="K57" s="177"/>
      <c r="L57" s="177"/>
      <c r="M57" s="177"/>
      <c r="N57" s="110"/>
      <c r="O57" s="110"/>
      <c r="P57" s="110"/>
      <c r="Q57" s="110"/>
      <c r="R57" s="110"/>
      <c r="S57" s="110"/>
    </row>
    <row r="58" spans="1:19" ht="13.5" customHeight="1">
      <c r="A58" s="123"/>
      <c r="B58" s="177"/>
      <c r="C58" s="177"/>
      <c r="D58" s="177"/>
      <c r="E58" s="177"/>
      <c r="F58" s="177"/>
      <c r="G58" s="177"/>
      <c r="H58" s="177"/>
      <c r="I58" s="177"/>
      <c r="J58" s="177"/>
      <c r="K58" s="177"/>
      <c r="L58" s="177"/>
      <c r="M58" s="177"/>
      <c r="N58" s="110"/>
      <c r="O58" s="110"/>
      <c r="P58" s="110"/>
      <c r="Q58" s="110"/>
      <c r="R58" s="110"/>
      <c r="S58" s="110"/>
    </row>
    <row r="59" spans="1:19" ht="13.5" customHeight="1">
      <c r="A59" s="123"/>
      <c r="B59" s="177"/>
      <c r="C59" s="177"/>
      <c r="D59" s="177"/>
      <c r="E59" s="177"/>
      <c r="F59" s="177"/>
      <c r="G59" s="177"/>
      <c r="H59" s="177"/>
      <c r="I59" s="177"/>
      <c r="J59" s="177"/>
      <c r="K59" s="177"/>
      <c r="L59" s="177"/>
      <c r="M59" s="177"/>
      <c r="N59" s="110"/>
      <c r="O59" s="110"/>
      <c r="P59" s="110"/>
      <c r="Q59" s="110"/>
      <c r="R59" s="110"/>
      <c r="S59" s="110"/>
    </row>
    <row r="60" spans="1:19" ht="13.5" customHeight="1">
      <c r="A60" s="123"/>
      <c r="B60" s="177"/>
      <c r="C60" s="177"/>
      <c r="D60" s="177"/>
      <c r="E60" s="177"/>
      <c r="F60" s="177"/>
      <c r="G60" s="177"/>
      <c r="H60" s="177"/>
      <c r="I60" s="177"/>
      <c r="J60" s="177"/>
      <c r="K60" s="177"/>
      <c r="L60" s="177"/>
      <c r="M60" s="177"/>
      <c r="N60" s="110"/>
      <c r="O60" s="110"/>
      <c r="P60" s="110"/>
      <c r="Q60" s="110"/>
      <c r="R60" s="110"/>
      <c r="S60" s="110"/>
    </row>
    <row r="61" spans="1:19" ht="13.5" customHeight="1">
      <c r="A61" s="123"/>
      <c r="B61" s="127" t="s">
        <v>280</v>
      </c>
      <c r="C61" s="110"/>
      <c r="D61" s="110"/>
      <c r="E61" s="110"/>
      <c r="F61" s="110"/>
      <c r="G61" s="110"/>
      <c r="H61" s="110"/>
      <c r="I61" s="110"/>
      <c r="J61" s="110"/>
      <c r="K61" s="110"/>
      <c r="L61" s="110"/>
      <c r="M61" s="110"/>
      <c r="N61" s="110"/>
      <c r="O61" s="110"/>
      <c r="P61" s="110"/>
      <c r="Q61" s="110"/>
      <c r="R61" s="110"/>
      <c r="S61" s="110"/>
    </row>
    <row r="62" spans="1:19" ht="13.5" customHeight="1">
      <c r="A62" s="123"/>
      <c r="B62" s="127"/>
      <c r="C62" s="110"/>
      <c r="D62" s="110"/>
      <c r="E62" s="110"/>
      <c r="F62" s="110"/>
      <c r="G62" s="110"/>
      <c r="H62" s="110"/>
      <c r="I62" s="110"/>
      <c r="J62" s="110"/>
      <c r="K62" s="110"/>
      <c r="L62" s="110"/>
      <c r="M62" s="110"/>
      <c r="N62" s="110"/>
      <c r="O62" s="110"/>
      <c r="P62" s="110"/>
      <c r="Q62" s="110"/>
      <c r="R62" s="110"/>
      <c r="S62" s="110"/>
    </row>
    <row r="63" spans="1:19" s="129" customFormat="1" ht="13.5" customHeight="1">
      <c r="A63" s="123"/>
      <c r="B63" s="185" t="s">
        <v>286</v>
      </c>
      <c r="C63" s="185"/>
      <c r="D63" s="185"/>
      <c r="E63" s="185"/>
      <c r="F63" s="185"/>
      <c r="G63" s="185"/>
      <c r="H63" s="185"/>
      <c r="I63" s="185"/>
      <c r="J63" s="185"/>
      <c r="K63" s="185"/>
      <c r="L63" s="185"/>
      <c r="M63" s="185"/>
      <c r="N63" s="110"/>
      <c r="O63" s="110"/>
      <c r="P63" s="110"/>
      <c r="Q63" s="110"/>
      <c r="R63" s="110"/>
      <c r="S63" s="110"/>
    </row>
    <row r="64" spans="1:19" s="129" customFormat="1" ht="13.5" customHeight="1">
      <c r="A64" s="123"/>
      <c r="B64" s="185"/>
      <c r="C64" s="185"/>
      <c r="D64" s="185"/>
      <c r="E64" s="185"/>
      <c r="F64" s="185"/>
      <c r="G64" s="185"/>
      <c r="H64" s="185"/>
      <c r="I64" s="185"/>
      <c r="J64" s="185"/>
      <c r="K64" s="185"/>
      <c r="L64" s="185"/>
      <c r="M64" s="185"/>
      <c r="N64" s="110"/>
      <c r="O64" s="110"/>
      <c r="P64" s="110"/>
      <c r="Q64" s="110"/>
      <c r="R64" s="110"/>
      <c r="S64" s="110"/>
    </row>
    <row r="65" spans="1:19" s="129" customFormat="1" ht="13.5" customHeight="1">
      <c r="A65" s="123"/>
      <c r="B65" s="185"/>
      <c r="C65" s="185"/>
      <c r="D65" s="185"/>
      <c r="E65" s="185"/>
      <c r="F65" s="185"/>
      <c r="G65" s="185"/>
      <c r="H65" s="185"/>
      <c r="I65" s="185"/>
      <c r="J65" s="185"/>
      <c r="K65" s="185"/>
      <c r="L65" s="185"/>
      <c r="M65" s="185"/>
      <c r="N65" s="110"/>
      <c r="O65" s="110"/>
      <c r="P65" s="110"/>
      <c r="Q65" s="110"/>
      <c r="R65" s="110"/>
      <c r="S65" s="110"/>
    </row>
    <row r="66" spans="1:19" s="129" customFormat="1" ht="13.5" customHeight="1">
      <c r="A66" s="123"/>
      <c r="B66" s="185"/>
      <c r="C66" s="185"/>
      <c r="D66" s="185"/>
      <c r="E66" s="185"/>
      <c r="F66" s="185"/>
      <c r="G66" s="185"/>
      <c r="H66" s="185"/>
      <c r="I66" s="185"/>
      <c r="J66" s="185"/>
      <c r="K66" s="185"/>
      <c r="L66" s="185"/>
      <c r="M66" s="185"/>
      <c r="N66" s="110"/>
      <c r="O66" s="110"/>
      <c r="P66" s="110"/>
      <c r="Q66" s="110"/>
      <c r="R66" s="110"/>
      <c r="S66" s="110"/>
    </row>
    <row r="67" spans="1:19" ht="13.5" customHeight="1">
      <c r="A67" s="123"/>
      <c r="B67" s="138"/>
      <c r="C67" s="110"/>
      <c r="D67" s="110"/>
      <c r="E67" s="110"/>
      <c r="F67" s="110"/>
      <c r="G67" s="110"/>
      <c r="H67" s="110"/>
      <c r="I67" s="110"/>
      <c r="J67" s="110"/>
      <c r="K67" s="110"/>
      <c r="L67" s="110"/>
      <c r="M67" s="110"/>
      <c r="N67" s="110"/>
      <c r="O67" s="110"/>
      <c r="P67" s="110"/>
      <c r="Q67" s="110"/>
      <c r="R67" s="110"/>
      <c r="S67" s="110"/>
    </row>
    <row r="68" spans="1:19" ht="13.5" customHeight="1">
      <c r="A68" s="123"/>
      <c r="B68" s="130" t="s">
        <v>281</v>
      </c>
      <c r="C68" s="130"/>
      <c r="D68" s="130"/>
      <c r="E68" s="130"/>
      <c r="F68" s="110"/>
      <c r="G68" s="110"/>
      <c r="H68" s="110"/>
      <c r="I68" s="110"/>
      <c r="J68" s="110"/>
      <c r="K68" s="110"/>
      <c r="L68" s="110"/>
      <c r="M68" s="110"/>
      <c r="N68" s="110"/>
      <c r="O68" s="110"/>
      <c r="P68" s="110"/>
      <c r="Q68" s="110"/>
      <c r="R68" s="110"/>
      <c r="S68" s="110"/>
    </row>
    <row r="69" spans="1:19" ht="13.5" customHeight="1">
      <c r="A69" s="123"/>
      <c r="B69" s="185" t="s">
        <v>287</v>
      </c>
      <c r="C69" s="185"/>
      <c r="D69" s="185"/>
      <c r="E69" s="185"/>
      <c r="F69" s="185"/>
      <c r="G69" s="185"/>
      <c r="H69" s="185"/>
      <c r="I69" s="185"/>
      <c r="J69" s="185"/>
      <c r="K69" s="185"/>
      <c r="L69" s="185"/>
      <c r="M69" s="185"/>
      <c r="N69" s="110"/>
      <c r="O69" s="110"/>
      <c r="P69" s="110"/>
      <c r="Q69" s="110"/>
      <c r="R69" s="110"/>
      <c r="S69" s="110"/>
    </row>
    <row r="70" spans="1:19" ht="13.5" customHeight="1">
      <c r="A70" s="123"/>
      <c r="B70" s="185"/>
      <c r="C70" s="185"/>
      <c r="D70" s="185"/>
      <c r="E70" s="185"/>
      <c r="F70" s="185"/>
      <c r="G70" s="185"/>
      <c r="H70" s="185"/>
      <c r="I70" s="185"/>
      <c r="J70" s="185"/>
      <c r="K70" s="185"/>
      <c r="L70" s="185"/>
      <c r="M70" s="185"/>
      <c r="N70" s="110"/>
      <c r="O70" s="110"/>
      <c r="P70" s="110"/>
      <c r="Q70" s="110"/>
      <c r="R70" s="110"/>
      <c r="S70" s="110"/>
    </row>
    <row r="71" spans="1:19" ht="13.5" customHeight="1">
      <c r="A71" s="123"/>
      <c r="B71" s="185"/>
      <c r="C71" s="185"/>
      <c r="D71" s="185"/>
      <c r="E71" s="185"/>
      <c r="F71" s="185"/>
      <c r="G71" s="185"/>
      <c r="H71" s="185"/>
      <c r="I71" s="185"/>
      <c r="J71" s="185"/>
      <c r="K71" s="185"/>
      <c r="L71" s="185"/>
      <c r="M71" s="185"/>
      <c r="N71" s="110"/>
      <c r="O71" s="110"/>
      <c r="P71" s="110"/>
      <c r="Q71" s="110"/>
      <c r="R71" s="110"/>
      <c r="S71" s="110"/>
    </row>
    <row r="72" spans="1:19" ht="13.5" customHeight="1">
      <c r="A72" s="123"/>
      <c r="B72" s="185"/>
      <c r="C72" s="185"/>
      <c r="D72" s="185"/>
      <c r="E72" s="185"/>
      <c r="F72" s="185"/>
      <c r="G72" s="185"/>
      <c r="H72" s="185"/>
      <c r="I72" s="185"/>
      <c r="J72" s="185"/>
      <c r="K72" s="185"/>
      <c r="L72" s="185"/>
      <c r="M72" s="185"/>
      <c r="N72" s="110"/>
      <c r="O72" s="110"/>
      <c r="P72" s="110"/>
      <c r="Q72" s="110"/>
      <c r="R72" s="110"/>
      <c r="S72" s="110"/>
    </row>
    <row r="73" spans="1:19" ht="13.5" customHeight="1">
      <c r="A73" s="123"/>
      <c r="B73" s="186" t="s">
        <v>288</v>
      </c>
      <c r="C73" s="186"/>
      <c r="D73" s="186"/>
      <c r="E73" s="186"/>
      <c r="F73" s="186"/>
      <c r="G73" s="186"/>
      <c r="H73" s="186"/>
      <c r="I73" s="186"/>
      <c r="J73" s="186"/>
      <c r="K73" s="186"/>
      <c r="L73" s="186"/>
      <c r="M73" s="186"/>
      <c r="N73" s="110"/>
      <c r="O73" s="110"/>
      <c r="P73" s="110"/>
      <c r="Q73" s="110"/>
      <c r="R73" s="110"/>
      <c r="S73" s="110"/>
    </row>
    <row r="74" spans="1:19" ht="13.5" customHeight="1">
      <c r="A74" s="123"/>
      <c r="B74" s="186"/>
      <c r="C74" s="186"/>
      <c r="D74" s="186"/>
      <c r="E74" s="186"/>
      <c r="F74" s="186"/>
      <c r="G74" s="186"/>
      <c r="H74" s="186"/>
      <c r="I74" s="186"/>
      <c r="J74" s="186"/>
      <c r="K74" s="186"/>
      <c r="L74" s="186"/>
      <c r="M74" s="186"/>
      <c r="N74" s="110"/>
      <c r="O74" s="110"/>
      <c r="P74" s="110"/>
      <c r="Q74" s="110"/>
      <c r="R74" s="110"/>
      <c r="S74" s="110"/>
    </row>
    <row r="75" spans="1:19" ht="13.5" customHeight="1">
      <c r="A75" s="123"/>
      <c r="B75" s="131"/>
      <c r="C75" s="110"/>
      <c r="D75" s="110"/>
      <c r="E75" s="110"/>
      <c r="F75" s="110"/>
      <c r="G75" s="110"/>
      <c r="H75" s="110"/>
      <c r="I75" s="110"/>
      <c r="J75" s="110"/>
      <c r="K75" s="110"/>
      <c r="L75" s="110"/>
      <c r="M75" s="110"/>
      <c r="N75" s="110"/>
      <c r="O75" s="110"/>
      <c r="P75" s="110"/>
      <c r="Q75" s="110"/>
      <c r="R75" s="110"/>
      <c r="S75" s="110"/>
    </row>
    <row r="76" spans="1:19" ht="13.5" customHeight="1">
      <c r="A76" s="123"/>
      <c r="B76" s="186" t="s">
        <v>289</v>
      </c>
      <c r="C76" s="186"/>
      <c r="D76" s="186"/>
      <c r="E76" s="186"/>
      <c r="F76" s="186"/>
      <c r="G76" s="186"/>
      <c r="H76" s="186"/>
      <c r="I76" s="186"/>
      <c r="J76" s="186"/>
      <c r="K76" s="186"/>
      <c r="L76" s="186"/>
      <c r="M76" s="186"/>
      <c r="N76" s="110"/>
      <c r="O76" s="110"/>
      <c r="P76" s="110"/>
      <c r="Q76" s="110"/>
      <c r="R76" s="110"/>
      <c r="S76" s="110"/>
    </row>
    <row r="77" spans="1:19" ht="13.5" customHeight="1">
      <c r="A77" s="123"/>
      <c r="B77" s="186"/>
      <c r="C77" s="186"/>
      <c r="D77" s="186"/>
      <c r="E77" s="186"/>
      <c r="F77" s="186"/>
      <c r="G77" s="186"/>
      <c r="H77" s="186"/>
      <c r="I77" s="186"/>
      <c r="J77" s="186"/>
      <c r="K77" s="186"/>
      <c r="L77" s="186"/>
      <c r="M77" s="186"/>
      <c r="N77" s="110"/>
      <c r="O77" s="110"/>
      <c r="P77" s="110"/>
      <c r="Q77" s="110"/>
      <c r="R77" s="110"/>
      <c r="S77" s="110"/>
    </row>
    <row r="78" spans="1:19" ht="13.5" customHeight="1">
      <c r="A78" s="123"/>
      <c r="B78" s="186"/>
      <c r="C78" s="186"/>
      <c r="D78" s="186"/>
      <c r="E78" s="186"/>
      <c r="F78" s="186"/>
      <c r="G78" s="186"/>
      <c r="H78" s="186"/>
      <c r="I78" s="186"/>
      <c r="J78" s="186"/>
      <c r="K78" s="186"/>
      <c r="L78" s="186"/>
      <c r="M78" s="186"/>
      <c r="N78" s="110"/>
      <c r="O78" s="110"/>
      <c r="P78" s="110"/>
      <c r="Q78" s="110"/>
      <c r="R78" s="110"/>
      <c r="S78" s="110"/>
    </row>
    <row r="79" spans="1:19" ht="13.5" customHeight="1">
      <c r="A79" s="123"/>
      <c r="B79" s="131"/>
      <c r="C79" s="110"/>
      <c r="D79" s="110"/>
      <c r="E79" s="110"/>
      <c r="F79" s="110"/>
      <c r="G79" s="110"/>
      <c r="H79" s="110"/>
      <c r="I79" s="110"/>
      <c r="J79" s="110"/>
      <c r="K79" s="110"/>
      <c r="L79" s="110"/>
      <c r="M79" s="110"/>
      <c r="N79" s="110"/>
      <c r="O79" s="110"/>
      <c r="P79" s="110"/>
      <c r="Q79" s="110"/>
      <c r="R79" s="110"/>
      <c r="S79" s="110"/>
    </row>
    <row r="80" spans="1:19" ht="13.5" customHeight="1">
      <c r="A80" s="123"/>
      <c r="B80" s="186" t="s">
        <v>300</v>
      </c>
      <c r="C80" s="186"/>
      <c r="D80" s="186"/>
      <c r="E80" s="186"/>
      <c r="F80" s="186"/>
      <c r="G80" s="186"/>
      <c r="H80" s="186"/>
      <c r="I80" s="186"/>
      <c r="J80" s="186"/>
      <c r="K80" s="186"/>
      <c r="L80" s="186"/>
      <c r="M80" s="186"/>
      <c r="N80" s="110"/>
      <c r="O80" s="110"/>
      <c r="P80" s="110"/>
      <c r="Q80" s="110"/>
      <c r="R80" s="110"/>
      <c r="S80" s="110"/>
    </row>
    <row r="81" spans="1:19" ht="13.5" customHeight="1">
      <c r="A81" s="123"/>
      <c r="B81" s="186"/>
      <c r="C81" s="186"/>
      <c r="D81" s="186"/>
      <c r="E81" s="186"/>
      <c r="F81" s="186"/>
      <c r="G81" s="186"/>
      <c r="H81" s="186"/>
      <c r="I81" s="186"/>
      <c r="J81" s="186"/>
      <c r="K81" s="186"/>
      <c r="L81" s="186"/>
      <c r="M81" s="186"/>
      <c r="N81" s="110"/>
      <c r="O81" s="110"/>
      <c r="P81" s="110"/>
      <c r="Q81" s="110"/>
      <c r="R81" s="110"/>
      <c r="S81" s="110"/>
    </row>
    <row r="82" spans="1:19" ht="13.5" customHeight="1">
      <c r="A82" s="123"/>
      <c r="B82" s="186"/>
      <c r="C82" s="186"/>
      <c r="D82" s="186"/>
      <c r="E82" s="186"/>
      <c r="F82" s="186"/>
      <c r="G82" s="186"/>
      <c r="H82" s="186"/>
      <c r="I82" s="186"/>
      <c r="J82" s="186"/>
      <c r="K82" s="186"/>
      <c r="L82" s="186"/>
      <c r="M82" s="186"/>
      <c r="N82" s="110"/>
      <c r="O82" s="110"/>
      <c r="P82" s="110"/>
      <c r="Q82" s="110"/>
      <c r="R82" s="110"/>
      <c r="S82" s="110"/>
    </row>
    <row r="83" spans="1:19" ht="13.5" customHeight="1">
      <c r="A83" s="123"/>
      <c r="B83" s="149"/>
      <c r="C83" s="149"/>
      <c r="D83" s="149"/>
      <c r="E83" s="149"/>
      <c r="F83" s="149"/>
      <c r="G83" s="149"/>
      <c r="H83" s="149"/>
      <c r="I83" s="149"/>
      <c r="J83" s="149"/>
      <c r="K83" s="149"/>
      <c r="L83" s="149"/>
      <c r="M83" s="149"/>
      <c r="N83" s="110"/>
      <c r="O83" s="110"/>
      <c r="P83" s="110"/>
      <c r="Q83" s="110"/>
      <c r="R83" s="110"/>
      <c r="S83" s="110"/>
    </row>
    <row r="84" spans="1:19" ht="13.5" customHeight="1">
      <c r="A84" s="123"/>
      <c r="B84" s="132" t="s">
        <v>282</v>
      </c>
      <c r="C84" s="110"/>
      <c r="D84" s="110"/>
      <c r="E84" s="110"/>
      <c r="F84" s="110"/>
      <c r="G84" s="110"/>
      <c r="H84" s="110"/>
      <c r="I84" s="110"/>
      <c r="J84" s="110"/>
      <c r="K84" s="110"/>
      <c r="L84" s="110"/>
      <c r="M84" s="110"/>
      <c r="N84" s="110"/>
      <c r="O84" s="110"/>
      <c r="P84" s="110"/>
      <c r="Q84" s="110"/>
      <c r="R84" s="110"/>
      <c r="S84" s="110"/>
    </row>
    <row r="85" spans="1:19" ht="13.5" customHeight="1">
      <c r="A85" s="123"/>
      <c r="B85" s="186" t="s">
        <v>301</v>
      </c>
      <c r="C85" s="186"/>
      <c r="D85" s="186"/>
      <c r="E85" s="186"/>
      <c r="F85" s="186"/>
      <c r="G85" s="186"/>
      <c r="H85" s="186"/>
      <c r="I85" s="186"/>
      <c r="J85" s="186"/>
      <c r="K85" s="186"/>
      <c r="L85" s="186"/>
      <c r="M85" s="186"/>
      <c r="N85" s="110"/>
      <c r="O85" s="110"/>
      <c r="P85" s="110"/>
      <c r="Q85" s="110"/>
      <c r="R85" s="110"/>
      <c r="S85" s="110"/>
    </row>
    <row r="86" spans="1:19" ht="13.5" customHeight="1">
      <c r="A86" s="123"/>
      <c r="B86" s="186"/>
      <c r="C86" s="186"/>
      <c r="D86" s="186"/>
      <c r="E86" s="186"/>
      <c r="F86" s="186"/>
      <c r="G86" s="186"/>
      <c r="H86" s="186"/>
      <c r="I86" s="186"/>
      <c r="J86" s="186"/>
      <c r="K86" s="186"/>
      <c r="L86" s="186"/>
      <c r="M86" s="186"/>
      <c r="N86" s="110"/>
      <c r="O86" s="110"/>
      <c r="P86" s="110"/>
      <c r="Q86" s="110"/>
      <c r="R86" s="110"/>
      <c r="S86" s="110"/>
    </row>
    <row r="87" spans="1:19" ht="13.5" customHeight="1">
      <c r="A87" s="123"/>
      <c r="B87" s="186"/>
      <c r="C87" s="186"/>
      <c r="D87" s="186"/>
      <c r="E87" s="186"/>
      <c r="F87" s="186"/>
      <c r="G87" s="186"/>
      <c r="H87" s="186"/>
      <c r="I87" s="186"/>
      <c r="J87" s="186"/>
      <c r="K87" s="186"/>
      <c r="L87" s="186"/>
      <c r="M87" s="186"/>
      <c r="N87" s="110"/>
      <c r="O87" s="110"/>
      <c r="P87" s="110"/>
      <c r="Q87" s="110"/>
      <c r="R87" s="110"/>
      <c r="S87" s="110"/>
    </row>
    <row r="88" spans="1:19" ht="13.5" customHeight="1">
      <c r="A88" s="123"/>
      <c r="B88" s="186"/>
      <c r="C88" s="186"/>
      <c r="D88" s="186"/>
      <c r="E88" s="186"/>
      <c r="F88" s="186"/>
      <c r="G88" s="186"/>
      <c r="H88" s="186"/>
      <c r="I88" s="186"/>
      <c r="J88" s="186"/>
      <c r="K88" s="186"/>
      <c r="L88" s="186"/>
      <c r="M88" s="186"/>
      <c r="N88" s="110"/>
      <c r="O88" s="110"/>
      <c r="P88" s="110"/>
      <c r="Q88" s="110"/>
      <c r="R88" s="110"/>
      <c r="S88" s="110"/>
    </row>
    <row r="89" spans="1:19" ht="13.5" customHeight="1">
      <c r="A89" s="123"/>
      <c r="B89" s="131"/>
      <c r="C89" s="110"/>
      <c r="D89" s="110"/>
      <c r="E89" s="110"/>
      <c r="F89" s="110"/>
      <c r="G89" s="110"/>
      <c r="H89" s="110"/>
      <c r="I89" s="110"/>
      <c r="J89" s="110"/>
      <c r="K89" s="110"/>
      <c r="L89" s="110"/>
      <c r="M89" s="110"/>
      <c r="N89" s="110"/>
      <c r="O89" s="110"/>
      <c r="P89" s="110"/>
      <c r="Q89" s="110"/>
      <c r="R89" s="110"/>
      <c r="S89" s="110"/>
    </row>
    <row r="90" spans="1:19" ht="13.5" customHeight="1">
      <c r="A90" s="123"/>
      <c r="B90" s="188" t="s">
        <v>302</v>
      </c>
      <c r="C90" s="186"/>
      <c r="D90" s="186"/>
      <c r="E90" s="186"/>
      <c r="F90" s="186"/>
      <c r="G90" s="186"/>
      <c r="H90" s="186"/>
      <c r="I90" s="186"/>
      <c r="J90" s="186"/>
      <c r="K90" s="186"/>
      <c r="L90" s="186"/>
      <c r="M90" s="186"/>
      <c r="N90" s="110"/>
      <c r="O90" s="110"/>
      <c r="P90" s="110"/>
      <c r="Q90" s="110"/>
      <c r="R90" s="110"/>
      <c r="S90" s="110"/>
    </row>
    <row r="91" spans="1:19" ht="13.5" customHeight="1">
      <c r="A91" s="123"/>
      <c r="B91" s="186"/>
      <c r="C91" s="186"/>
      <c r="D91" s="186"/>
      <c r="E91" s="186"/>
      <c r="F91" s="186"/>
      <c r="G91" s="186"/>
      <c r="H91" s="186"/>
      <c r="I91" s="186"/>
      <c r="J91" s="186"/>
      <c r="K91" s="186"/>
      <c r="L91" s="186"/>
      <c r="M91" s="186"/>
      <c r="N91" s="110"/>
      <c r="O91" s="110"/>
      <c r="P91" s="110"/>
      <c r="Q91" s="110"/>
      <c r="R91" s="110"/>
      <c r="S91" s="110"/>
    </row>
    <row r="92" spans="1:19" ht="13.5" customHeight="1">
      <c r="A92" s="123"/>
      <c r="B92" s="186"/>
      <c r="C92" s="186"/>
      <c r="D92" s="186"/>
      <c r="E92" s="186"/>
      <c r="F92" s="186"/>
      <c r="G92" s="186"/>
      <c r="H92" s="186"/>
      <c r="I92" s="186"/>
      <c r="J92" s="186"/>
      <c r="K92" s="186"/>
      <c r="L92" s="186"/>
      <c r="M92" s="186"/>
      <c r="N92" s="110"/>
      <c r="O92" s="110"/>
      <c r="P92" s="110"/>
      <c r="Q92" s="110"/>
      <c r="R92" s="110"/>
      <c r="S92" s="110"/>
    </row>
    <row r="93" spans="1:19" ht="13.5" customHeight="1">
      <c r="A93" s="123"/>
      <c r="B93" s="131"/>
      <c r="C93" s="110"/>
      <c r="D93" s="110"/>
      <c r="E93" s="110"/>
      <c r="F93" s="110"/>
      <c r="G93" s="110"/>
      <c r="H93" s="110"/>
      <c r="I93" s="110"/>
      <c r="J93" s="110"/>
      <c r="K93" s="110"/>
      <c r="L93" s="110"/>
      <c r="M93" s="110"/>
      <c r="N93" s="110"/>
      <c r="O93" s="110"/>
      <c r="P93" s="110"/>
      <c r="Q93" s="110"/>
      <c r="R93" s="110"/>
      <c r="S93" s="110"/>
    </row>
    <row r="94" spans="1:19" ht="13.5" customHeight="1">
      <c r="A94" s="123"/>
      <c r="B94" s="133" t="s">
        <v>285</v>
      </c>
      <c r="C94" s="110"/>
      <c r="D94" s="110"/>
      <c r="E94" s="110"/>
      <c r="F94" s="110"/>
      <c r="G94" s="110"/>
      <c r="H94" s="110"/>
      <c r="I94" s="110"/>
      <c r="J94" s="110"/>
      <c r="K94" s="110"/>
      <c r="L94" s="110"/>
      <c r="M94" s="110"/>
      <c r="N94" s="110"/>
      <c r="O94" s="110"/>
      <c r="P94" s="110"/>
      <c r="Q94" s="110"/>
      <c r="R94" s="110"/>
      <c r="S94" s="110"/>
    </row>
    <row r="95" spans="1:19" ht="13.5" customHeight="1">
      <c r="A95" s="123"/>
      <c r="B95" s="133"/>
      <c r="C95" s="110"/>
      <c r="D95" s="110"/>
      <c r="E95" s="110"/>
      <c r="F95" s="110"/>
      <c r="G95" s="110"/>
      <c r="H95" s="110"/>
      <c r="I95" s="110"/>
      <c r="J95" s="110"/>
      <c r="K95" s="110"/>
      <c r="L95" s="110"/>
      <c r="M95" s="110"/>
      <c r="N95" s="110"/>
      <c r="O95" s="110"/>
      <c r="P95" s="110"/>
      <c r="Q95" s="110"/>
      <c r="R95" s="110"/>
      <c r="S95" s="110"/>
    </row>
    <row r="96" spans="1:19" ht="13.5" customHeight="1">
      <c r="A96" s="123"/>
      <c r="B96" s="189" t="s">
        <v>290</v>
      </c>
      <c r="C96" s="189"/>
      <c r="D96" s="189"/>
      <c r="E96" s="189"/>
      <c r="F96" s="189"/>
      <c r="G96" s="189"/>
      <c r="H96" s="189"/>
      <c r="I96" s="189"/>
      <c r="J96" s="189"/>
      <c r="K96" s="189"/>
      <c r="L96" s="189"/>
      <c r="M96" s="189"/>
      <c r="N96" s="110"/>
      <c r="O96" s="110"/>
      <c r="P96" s="110"/>
      <c r="Q96" s="110"/>
      <c r="R96" s="110"/>
      <c r="S96" s="110"/>
    </row>
    <row r="97" spans="1:19" ht="13.5" customHeight="1">
      <c r="A97" s="123"/>
      <c r="B97" s="189"/>
      <c r="C97" s="189"/>
      <c r="D97" s="189"/>
      <c r="E97" s="189"/>
      <c r="F97" s="189"/>
      <c r="G97" s="189"/>
      <c r="H97" s="189"/>
      <c r="I97" s="189"/>
      <c r="J97" s="189"/>
      <c r="K97" s="189"/>
      <c r="L97" s="189"/>
      <c r="M97" s="189"/>
      <c r="N97" s="110"/>
      <c r="O97" s="110"/>
      <c r="P97" s="110"/>
      <c r="Q97" s="110"/>
      <c r="R97" s="110"/>
      <c r="S97" s="110"/>
    </row>
    <row r="98" spans="1:19" ht="13.5" customHeight="1">
      <c r="A98" s="123"/>
      <c r="B98" s="189"/>
      <c r="C98" s="189"/>
      <c r="D98" s="189"/>
      <c r="E98" s="189"/>
      <c r="F98" s="189"/>
      <c r="G98" s="189"/>
      <c r="H98" s="189"/>
      <c r="I98" s="189"/>
      <c r="J98" s="189"/>
      <c r="K98" s="189"/>
      <c r="L98" s="189"/>
      <c r="M98" s="189"/>
      <c r="N98" s="110"/>
      <c r="O98" s="110"/>
      <c r="P98" s="110"/>
      <c r="Q98" s="110"/>
      <c r="R98" s="110"/>
      <c r="S98" s="110"/>
    </row>
    <row r="99" spans="1:19" ht="13.5" customHeight="1">
      <c r="A99" s="123"/>
      <c r="B99" s="131"/>
      <c r="C99" s="110"/>
      <c r="D99" s="110"/>
      <c r="E99" s="110"/>
      <c r="F99" s="110"/>
      <c r="G99" s="110"/>
      <c r="H99" s="110"/>
      <c r="I99" s="110"/>
      <c r="J99" s="110"/>
      <c r="K99" s="110"/>
      <c r="L99" s="110"/>
      <c r="M99" s="110"/>
      <c r="N99" s="110"/>
      <c r="O99" s="110"/>
      <c r="P99" s="110"/>
      <c r="Q99" s="110"/>
      <c r="R99" s="110"/>
      <c r="S99" s="110"/>
    </row>
    <row r="100" spans="1:19" ht="13.5" customHeight="1">
      <c r="A100" s="123"/>
      <c r="B100" s="134" t="s">
        <v>281</v>
      </c>
      <c r="C100" s="110"/>
      <c r="D100" s="110"/>
      <c r="E100" s="110"/>
      <c r="F100" s="110"/>
      <c r="G100" s="110"/>
      <c r="H100" s="110"/>
      <c r="I100" s="110"/>
      <c r="J100" s="110"/>
      <c r="K100" s="110"/>
      <c r="L100" s="110"/>
      <c r="M100" s="110"/>
      <c r="N100" s="110"/>
      <c r="O100" s="110"/>
      <c r="P100" s="110"/>
      <c r="Q100" s="110"/>
      <c r="R100" s="110"/>
      <c r="S100" s="110"/>
    </row>
    <row r="101" spans="1:19" ht="13.5" customHeight="1">
      <c r="A101" s="123"/>
      <c r="B101" s="189" t="s">
        <v>291</v>
      </c>
      <c r="C101" s="189"/>
      <c r="D101" s="189"/>
      <c r="E101" s="189"/>
      <c r="F101" s="189"/>
      <c r="G101" s="189"/>
      <c r="H101" s="189"/>
      <c r="I101" s="189"/>
      <c r="J101" s="189"/>
      <c r="K101" s="189"/>
      <c r="L101" s="189"/>
      <c r="M101" s="189"/>
      <c r="N101" s="110"/>
      <c r="O101" s="110"/>
      <c r="P101" s="110"/>
      <c r="Q101" s="110"/>
      <c r="R101" s="110"/>
      <c r="S101" s="110"/>
    </row>
    <row r="102" spans="1:19" ht="13.5" customHeight="1">
      <c r="A102" s="123"/>
      <c r="B102" s="189"/>
      <c r="C102" s="189"/>
      <c r="D102" s="189"/>
      <c r="E102" s="189"/>
      <c r="F102" s="189"/>
      <c r="G102" s="189"/>
      <c r="H102" s="189"/>
      <c r="I102" s="189"/>
      <c r="J102" s="189"/>
      <c r="K102" s="189"/>
      <c r="L102" s="189"/>
      <c r="M102" s="189"/>
      <c r="N102" s="110"/>
      <c r="O102" s="110"/>
      <c r="P102" s="110"/>
      <c r="Q102" s="110"/>
      <c r="R102" s="110"/>
      <c r="S102" s="110"/>
    </row>
    <row r="103" spans="1:19" ht="13.5" customHeight="1">
      <c r="A103" s="123"/>
      <c r="B103" s="189"/>
      <c r="C103" s="189"/>
      <c r="D103" s="189"/>
      <c r="E103" s="189"/>
      <c r="F103" s="189"/>
      <c r="G103" s="189"/>
      <c r="H103" s="189"/>
      <c r="I103" s="189"/>
      <c r="J103" s="189"/>
      <c r="K103" s="189"/>
      <c r="L103" s="189"/>
      <c r="M103" s="189"/>
      <c r="N103" s="110"/>
      <c r="O103" s="110"/>
      <c r="P103" s="110"/>
      <c r="Q103" s="110"/>
      <c r="R103" s="110"/>
      <c r="S103" s="110"/>
    </row>
    <row r="104" spans="1:19" ht="13.5" customHeight="1">
      <c r="A104" s="123"/>
      <c r="B104" s="131"/>
      <c r="C104" s="110"/>
      <c r="D104" s="110"/>
      <c r="E104" s="110"/>
      <c r="F104" s="110"/>
      <c r="G104" s="110"/>
      <c r="H104" s="110"/>
      <c r="I104" s="110"/>
      <c r="J104" s="110"/>
      <c r="K104" s="110"/>
      <c r="L104" s="110"/>
      <c r="M104" s="110"/>
      <c r="N104" s="110"/>
      <c r="O104" s="110"/>
      <c r="P104" s="110"/>
      <c r="Q104" s="110"/>
      <c r="R104" s="110"/>
      <c r="S104" s="110"/>
    </row>
    <row r="105" spans="1:19" ht="13.5" customHeight="1">
      <c r="A105" s="123"/>
      <c r="B105" s="189" t="s">
        <v>292</v>
      </c>
      <c r="C105" s="189"/>
      <c r="D105" s="189"/>
      <c r="E105" s="189"/>
      <c r="F105" s="189"/>
      <c r="G105" s="189"/>
      <c r="H105" s="189"/>
      <c r="I105" s="189"/>
      <c r="J105" s="189"/>
      <c r="K105" s="189"/>
      <c r="L105" s="189"/>
      <c r="M105" s="189"/>
      <c r="N105" s="110"/>
      <c r="O105" s="110"/>
      <c r="P105" s="110"/>
      <c r="Q105" s="110"/>
      <c r="R105" s="110"/>
      <c r="S105" s="110"/>
    </row>
    <row r="106" spans="1:19" ht="13.5" customHeight="1">
      <c r="A106" s="123"/>
      <c r="B106" s="189"/>
      <c r="C106" s="189"/>
      <c r="D106" s="189"/>
      <c r="E106" s="189"/>
      <c r="F106" s="189"/>
      <c r="G106" s="189"/>
      <c r="H106" s="189"/>
      <c r="I106" s="189"/>
      <c r="J106" s="189"/>
      <c r="K106" s="189"/>
      <c r="L106" s="189"/>
      <c r="M106" s="189"/>
      <c r="N106" s="110"/>
      <c r="O106" s="110"/>
      <c r="P106" s="110"/>
      <c r="Q106" s="110"/>
      <c r="R106" s="110"/>
      <c r="S106" s="110"/>
    </row>
    <row r="107" spans="1:19" ht="13.5" customHeight="1">
      <c r="A107" s="123"/>
      <c r="B107" s="189"/>
      <c r="C107" s="189"/>
      <c r="D107" s="189"/>
      <c r="E107" s="189"/>
      <c r="F107" s="189"/>
      <c r="G107" s="189"/>
      <c r="H107" s="189"/>
      <c r="I107" s="189"/>
      <c r="J107" s="189"/>
      <c r="K107" s="189"/>
      <c r="L107" s="189"/>
      <c r="M107" s="189"/>
      <c r="N107" s="110"/>
      <c r="O107" s="110"/>
      <c r="P107" s="110"/>
      <c r="Q107" s="110"/>
      <c r="R107" s="110"/>
      <c r="S107" s="110"/>
    </row>
    <row r="108" spans="1:19" ht="13.5" customHeight="1">
      <c r="A108" s="123"/>
      <c r="B108" s="189"/>
      <c r="C108" s="189"/>
      <c r="D108" s="189"/>
      <c r="E108" s="189"/>
      <c r="F108" s="189"/>
      <c r="G108" s="189"/>
      <c r="H108" s="189"/>
      <c r="I108" s="189"/>
      <c r="J108" s="189"/>
      <c r="K108" s="189"/>
      <c r="L108" s="189"/>
      <c r="M108" s="189"/>
      <c r="N108" s="110"/>
      <c r="O108" s="110"/>
      <c r="P108" s="110"/>
      <c r="Q108" s="110"/>
      <c r="R108" s="110"/>
      <c r="S108" s="110"/>
    </row>
    <row r="109" spans="1:19" ht="13.5" customHeight="1">
      <c r="A109" s="123"/>
      <c r="B109" s="134" t="s">
        <v>282</v>
      </c>
      <c r="C109" s="110"/>
      <c r="D109" s="110"/>
      <c r="E109" s="110"/>
      <c r="F109" s="110"/>
      <c r="G109" s="110"/>
      <c r="H109" s="110"/>
      <c r="I109" s="110"/>
      <c r="J109" s="110"/>
      <c r="K109" s="110"/>
      <c r="L109" s="110"/>
      <c r="M109" s="110"/>
      <c r="N109" s="110"/>
      <c r="O109" s="110"/>
      <c r="P109" s="110"/>
      <c r="Q109" s="110"/>
      <c r="R109" s="110"/>
      <c r="S109" s="110"/>
    </row>
    <row r="110" spans="1:19" ht="13.5" customHeight="1">
      <c r="A110" s="123"/>
      <c r="B110" s="189" t="s">
        <v>293</v>
      </c>
      <c r="C110" s="189"/>
      <c r="D110" s="189"/>
      <c r="E110" s="189"/>
      <c r="F110" s="189"/>
      <c r="G110" s="189"/>
      <c r="H110" s="189"/>
      <c r="I110" s="189"/>
      <c r="J110" s="189"/>
      <c r="K110" s="189"/>
      <c r="L110" s="189"/>
      <c r="M110" s="189"/>
      <c r="N110" s="110"/>
      <c r="O110" s="110"/>
      <c r="P110" s="110"/>
      <c r="Q110" s="110"/>
      <c r="R110" s="110"/>
      <c r="S110" s="110"/>
    </row>
    <row r="111" spans="1:19" ht="13.5" customHeight="1">
      <c r="A111" s="123"/>
      <c r="B111" s="189"/>
      <c r="C111" s="189"/>
      <c r="D111" s="189"/>
      <c r="E111" s="189"/>
      <c r="F111" s="189"/>
      <c r="G111" s="189"/>
      <c r="H111" s="189"/>
      <c r="I111" s="189"/>
      <c r="J111" s="189"/>
      <c r="K111" s="189"/>
      <c r="L111" s="189"/>
      <c r="M111" s="189"/>
      <c r="N111" s="110"/>
      <c r="O111" s="110"/>
      <c r="P111" s="110"/>
      <c r="Q111" s="110"/>
      <c r="R111" s="110"/>
      <c r="S111" s="110"/>
    </row>
    <row r="112" spans="1:19" ht="13.5" customHeight="1">
      <c r="A112" s="123"/>
      <c r="B112" s="189"/>
      <c r="C112" s="189"/>
      <c r="D112" s="189"/>
      <c r="E112" s="189"/>
      <c r="F112" s="189"/>
      <c r="G112" s="189"/>
      <c r="H112" s="189"/>
      <c r="I112" s="189"/>
      <c r="J112" s="189"/>
      <c r="K112" s="189"/>
      <c r="L112" s="189"/>
      <c r="M112" s="189"/>
      <c r="N112" s="110"/>
      <c r="O112" s="110"/>
      <c r="P112" s="110"/>
      <c r="Q112" s="110"/>
      <c r="R112" s="110"/>
      <c r="S112" s="110"/>
    </row>
    <row r="113" spans="1:19" ht="13.5" customHeight="1">
      <c r="A113" s="123"/>
      <c r="B113" s="189"/>
      <c r="C113" s="189"/>
      <c r="D113" s="189"/>
      <c r="E113" s="189"/>
      <c r="F113" s="189"/>
      <c r="G113" s="189"/>
      <c r="H113" s="189"/>
      <c r="I113" s="189"/>
      <c r="J113" s="189"/>
      <c r="K113" s="189"/>
      <c r="L113" s="189"/>
      <c r="M113" s="189"/>
      <c r="N113" s="110"/>
      <c r="O113" s="110"/>
      <c r="P113" s="110"/>
      <c r="Q113" s="110"/>
      <c r="R113" s="110"/>
      <c r="S113" s="110"/>
    </row>
    <row r="114" spans="1:19" ht="13.5" customHeight="1">
      <c r="A114" s="123"/>
      <c r="B114" s="135" t="s">
        <v>283</v>
      </c>
      <c r="C114" s="135"/>
      <c r="D114" s="135"/>
      <c r="E114" s="135"/>
      <c r="F114" s="110"/>
      <c r="G114" s="110"/>
      <c r="H114" s="110"/>
      <c r="I114" s="110"/>
      <c r="J114" s="110"/>
      <c r="K114" s="110"/>
      <c r="L114" s="110"/>
      <c r="M114" s="110"/>
      <c r="N114" s="110"/>
      <c r="O114" s="110"/>
      <c r="P114" s="110"/>
      <c r="Q114" s="110"/>
      <c r="R114" s="110"/>
      <c r="S114" s="110"/>
    </row>
    <row r="115" spans="1:19" ht="13.5" customHeight="1">
      <c r="A115" s="123"/>
      <c r="B115" s="110"/>
      <c r="C115" s="110"/>
      <c r="D115" s="110"/>
      <c r="E115" s="110"/>
      <c r="F115" s="110"/>
      <c r="G115" s="110"/>
      <c r="H115" s="110"/>
      <c r="I115" s="110"/>
      <c r="J115" s="110"/>
      <c r="K115" s="110"/>
      <c r="L115" s="110"/>
      <c r="M115" s="110"/>
      <c r="N115" s="110"/>
      <c r="O115" s="110"/>
      <c r="P115" s="110"/>
      <c r="Q115" s="110"/>
      <c r="R115" s="110"/>
      <c r="S115" s="110"/>
    </row>
    <row r="116" spans="1:19" ht="13.5" customHeight="1">
      <c r="A116" s="123"/>
      <c r="B116" s="187" t="s">
        <v>294</v>
      </c>
      <c r="C116" s="187"/>
      <c r="D116" s="187"/>
      <c r="E116" s="187"/>
      <c r="F116" s="187"/>
      <c r="G116" s="187"/>
      <c r="H116" s="187"/>
      <c r="I116" s="187"/>
      <c r="J116" s="187"/>
      <c r="K116" s="187"/>
      <c r="L116" s="187"/>
      <c r="M116" s="187"/>
      <c r="N116" s="110"/>
      <c r="O116" s="110"/>
      <c r="P116" s="110"/>
      <c r="Q116" s="110"/>
      <c r="R116" s="110"/>
      <c r="S116" s="110"/>
    </row>
    <row r="117" spans="1:19" ht="13.5" customHeight="1">
      <c r="A117" s="123"/>
      <c r="B117" s="187"/>
      <c r="C117" s="187"/>
      <c r="D117" s="187"/>
      <c r="E117" s="187"/>
      <c r="F117" s="187"/>
      <c r="G117" s="187"/>
      <c r="H117" s="187"/>
      <c r="I117" s="187"/>
      <c r="J117" s="187"/>
      <c r="K117" s="187"/>
      <c r="L117" s="187"/>
      <c r="M117" s="187"/>
      <c r="N117" s="110"/>
      <c r="O117" s="110"/>
      <c r="P117" s="110"/>
      <c r="Q117" s="110"/>
      <c r="R117" s="110"/>
      <c r="S117" s="110"/>
    </row>
    <row r="118" spans="1:19" ht="13.5" customHeight="1">
      <c r="A118" s="123"/>
      <c r="B118" s="187"/>
      <c r="C118" s="187"/>
      <c r="D118" s="187"/>
      <c r="E118" s="187"/>
      <c r="F118" s="187"/>
      <c r="G118" s="187"/>
      <c r="H118" s="187"/>
      <c r="I118" s="187"/>
      <c r="J118" s="187"/>
      <c r="K118" s="187"/>
      <c r="L118" s="187"/>
      <c r="M118" s="187"/>
      <c r="N118" s="110"/>
      <c r="O118" s="110"/>
      <c r="P118" s="110"/>
      <c r="Q118" s="110"/>
      <c r="R118" s="110"/>
      <c r="S118" s="110"/>
    </row>
    <row r="119" spans="1:19" ht="13.5" customHeight="1">
      <c r="A119" s="123"/>
      <c r="B119" s="110"/>
      <c r="C119" s="110"/>
      <c r="D119" s="110"/>
      <c r="E119" s="110"/>
      <c r="F119" s="110"/>
      <c r="G119" s="110"/>
      <c r="H119" s="110"/>
      <c r="I119" s="110"/>
      <c r="J119" s="110"/>
      <c r="K119" s="110"/>
      <c r="L119" s="110"/>
      <c r="M119" s="110"/>
      <c r="N119" s="110"/>
      <c r="O119" s="110"/>
      <c r="P119" s="110"/>
      <c r="Q119" s="110"/>
      <c r="R119" s="110"/>
      <c r="S119" s="110"/>
    </row>
    <row r="120" spans="1:19" ht="13.5" customHeight="1">
      <c r="A120" s="123"/>
      <c r="B120" s="187" t="s">
        <v>295</v>
      </c>
      <c r="C120" s="187"/>
      <c r="D120" s="187"/>
      <c r="E120" s="187"/>
      <c r="F120" s="187"/>
      <c r="G120" s="187"/>
      <c r="H120" s="187"/>
      <c r="I120" s="187"/>
      <c r="J120" s="187"/>
      <c r="K120" s="187"/>
      <c r="L120" s="187"/>
      <c r="M120" s="187"/>
      <c r="N120" s="110"/>
      <c r="O120" s="110"/>
      <c r="P120" s="110"/>
      <c r="Q120" s="110"/>
      <c r="R120" s="110"/>
      <c r="S120" s="110"/>
    </row>
    <row r="121" spans="1:19" ht="13.5" customHeight="1">
      <c r="A121" s="123"/>
      <c r="B121" s="187"/>
      <c r="C121" s="187"/>
      <c r="D121" s="187"/>
      <c r="E121" s="187"/>
      <c r="F121" s="187"/>
      <c r="G121" s="187"/>
      <c r="H121" s="187"/>
      <c r="I121" s="187"/>
      <c r="J121" s="187"/>
      <c r="K121" s="187"/>
      <c r="L121" s="187"/>
      <c r="M121" s="187"/>
      <c r="N121" s="110"/>
      <c r="O121" s="110"/>
      <c r="P121" s="110"/>
      <c r="Q121" s="110"/>
      <c r="R121" s="110"/>
      <c r="S121" s="110"/>
    </row>
    <row r="122" spans="1:19" ht="13.5" customHeight="1">
      <c r="A122" s="123"/>
      <c r="B122" s="187"/>
      <c r="C122" s="187"/>
      <c r="D122" s="187"/>
      <c r="E122" s="187"/>
      <c r="F122" s="187"/>
      <c r="G122" s="187"/>
      <c r="H122" s="187"/>
      <c r="I122" s="187"/>
      <c r="J122" s="187"/>
      <c r="K122" s="187"/>
      <c r="L122" s="187"/>
      <c r="M122" s="187"/>
      <c r="N122" s="110"/>
      <c r="O122" s="110"/>
      <c r="P122" s="110"/>
      <c r="Q122" s="110"/>
      <c r="R122" s="110"/>
      <c r="S122" s="110"/>
    </row>
    <row r="123" spans="1:19" ht="13.5" customHeight="1">
      <c r="A123" s="123"/>
      <c r="B123" s="187"/>
      <c r="C123" s="187"/>
      <c r="D123" s="187"/>
      <c r="E123" s="187"/>
      <c r="F123" s="187"/>
      <c r="G123" s="187"/>
      <c r="H123" s="187"/>
      <c r="I123" s="187"/>
      <c r="J123" s="187"/>
      <c r="K123" s="187"/>
      <c r="L123" s="187"/>
      <c r="M123" s="187"/>
      <c r="N123" s="110"/>
      <c r="O123" s="110"/>
      <c r="P123" s="110"/>
      <c r="Q123" s="110"/>
      <c r="R123" s="110"/>
      <c r="S123" s="110"/>
    </row>
    <row r="124" spans="1:19" ht="13.5" customHeight="1">
      <c r="A124" s="123"/>
      <c r="B124" s="136" t="s">
        <v>296</v>
      </c>
      <c r="C124" s="110"/>
      <c r="D124" s="110"/>
      <c r="E124" s="110"/>
      <c r="F124" s="110"/>
      <c r="G124" s="110"/>
      <c r="H124" s="110"/>
      <c r="I124" s="110"/>
      <c r="J124" s="110"/>
      <c r="K124" s="110"/>
      <c r="L124" s="110"/>
      <c r="M124" s="110"/>
      <c r="N124" s="110"/>
      <c r="O124" s="110"/>
      <c r="P124" s="110"/>
      <c r="Q124" s="110"/>
      <c r="R124" s="110"/>
      <c r="S124" s="110"/>
    </row>
    <row r="125" spans="1:19" ht="13.5" customHeight="1">
      <c r="A125" s="123"/>
      <c r="B125" s="136"/>
      <c r="C125" s="110"/>
      <c r="D125" s="110"/>
      <c r="E125" s="110"/>
      <c r="F125" s="110"/>
      <c r="G125" s="110"/>
      <c r="H125" s="110"/>
      <c r="I125" s="110"/>
      <c r="J125" s="110"/>
      <c r="K125" s="110"/>
      <c r="L125" s="110"/>
      <c r="M125" s="110"/>
      <c r="N125" s="110"/>
      <c r="O125" s="110"/>
      <c r="P125" s="110"/>
      <c r="Q125" s="110"/>
      <c r="R125" s="110"/>
      <c r="S125" s="110"/>
    </row>
    <row r="126" spans="1:19" ht="13.5" customHeight="1">
      <c r="A126" s="123"/>
      <c r="B126" s="110"/>
      <c r="C126" s="110"/>
      <c r="D126" s="110"/>
      <c r="E126" s="110"/>
      <c r="F126" s="110"/>
      <c r="G126" s="110"/>
      <c r="H126" s="110"/>
      <c r="I126" s="110"/>
      <c r="J126" s="110"/>
      <c r="K126" s="30" t="s">
        <v>35</v>
      </c>
      <c r="L126" s="110"/>
      <c r="M126" s="110"/>
      <c r="N126" s="110"/>
      <c r="O126" s="110"/>
      <c r="P126" s="110"/>
      <c r="Q126" s="110"/>
      <c r="R126" s="110"/>
      <c r="S126" s="110"/>
    </row>
    <row r="127" spans="1:19" ht="13.5" customHeight="1">
      <c r="A127" s="123"/>
      <c r="B127" s="110"/>
      <c r="C127" s="110"/>
      <c r="D127" s="110"/>
      <c r="E127" s="110"/>
      <c r="F127" s="110"/>
      <c r="G127" s="110"/>
      <c r="H127" s="110"/>
      <c r="I127" s="110"/>
      <c r="J127" s="110"/>
      <c r="K127" s="72" t="s">
        <v>229</v>
      </c>
      <c r="L127" s="110"/>
      <c r="M127" s="110"/>
      <c r="N127" s="110"/>
      <c r="O127" s="110"/>
      <c r="P127" s="110"/>
      <c r="Q127" s="110"/>
      <c r="R127" s="110"/>
      <c r="S127" s="110"/>
    </row>
    <row r="128" spans="1:19" ht="13.5" customHeight="1">
      <c r="A128" s="123"/>
      <c r="B128" s="137"/>
      <c r="C128" s="110"/>
      <c r="D128" s="110"/>
      <c r="E128" s="110"/>
      <c r="F128" s="110"/>
      <c r="G128" s="110"/>
      <c r="H128" s="110"/>
      <c r="I128" s="110"/>
      <c r="J128" s="110"/>
      <c r="K128" s="72" t="s">
        <v>11</v>
      </c>
      <c r="L128" s="110"/>
      <c r="M128" s="110"/>
      <c r="N128" s="110"/>
      <c r="O128" s="110"/>
      <c r="P128" s="110"/>
      <c r="Q128" s="110"/>
      <c r="R128" s="110"/>
      <c r="S128" s="110"/>
    </row>
    <row r="129" spans="1:19" ht="13.5" customHeight="1">
      <c r="A129" s="123"/>
      <c r="B129" s="137"/>
      <c r="C129" s="110"/>
      <c r="D129" s="110"/>
      <c r="E129" s="110"/>
      <c r="F129" s="110"/>
      <c r="G129" s="110"/>
      <c r="H129" s="110"/>
      <c r="I129" s="110"/>
      <c r="J129" s="110"/>
      <c r="K129" s="110"/>
      <c r="L129" s="110"/>
      <c r="M129" s="110"/>
      <c r="N129" s="110"/>
      <c r="O129" s="110"/>
      <c r="P129" s="110"/>
      <c r="Q129" s="110"/>
      <c r="R129" s="110"/>
      <c r="S129" s="110"/>
    </row>
    <row r="130" spans="1:19" ht="13.5" customHeight="1">
      <c r="A130" s="123"/>
      <c r="B130" s="137" t="s">
        <v>306</v>
      </c>
      <c r="C130" s="110"/>
      <c r="D130" s="110"/>
      <c r="E130" s="110"/>
      <c r="F130" s="110"/>
      <c r="G130" s="110"/>
      <c r="H130" s="110"/>
      <c r="I130" s="110"/>
      <c r="J130" s="110"/>
      <c r="K130" s="150">
        <v>-164</v>
      </c>
      <c r="L130" s="110"/>
      <c r="M130" s="110"/>
      <c r="N130" s="110"/>
      <c r="O130" s="110"/>
      <c r="P130" s="110"/>
      <c r="Q130" s="110"/>
      <c r="R130" s="110"/>
      <c r="S130" s="110"/>
    </row>
    <row r="131" spans="1:19" ht="13.5" customHeight="1">
      <c r="A131" s="123"/>
      <c r="B131" s="137" t="s">
        <v>313</v>
      </c>
      <c r="C131" s="110"/>
      <c r="D131" s="110"/>
      <c r="E131" s="110"/>
      <c r="F131" s="110"/>
      <c r="G131" s="110"/>
      <c r="H131" s="110"/>
      <c r="I131" s="110"/>
      <c r="J131" s="110"/>
      <c r="K131" s="150">
        <v>13</v>
      </c>
      <c r="L131" s="110"/>
      <c r="M131" s="110"/>
      <c r="N131" s="110"/>
      <c r="O131" s="110"/>
      <c r="P131" s="110"/>
      <c r="Q131" s="110"/>
      <c r="R131" s="110"/>
      <c r="S131" s="110"/>
    </row>
    <row r="132" spans="1:19" ht="13.5" customHeight="1" thickBot="1">
      <c r="A132" s="123"/>
      <c r="B132" s="137" t="s">
        <v>314</v>
      </c>
      <c r="C132" s="110"/>
      <c r="D132" s="110"/>
      <c r="E132" s="110"/>
      <c r="F132" s="110"/>
      <c r="G132" s="110"/>
      <c r="H132" s="110"/>
      <c r="I132" s="110"/>
      <c r="J132" s="110"/>
      <c r="K132" s="151">
        <f>SUM(K130:K131)</f>
        <v>-151</v>
      </c>
      <c r="L132" s="110"/>
      <c r="M132" s="110"/>
      <c r="N132" s="110"/>
      <c r="O132" s="110"/>
      <c r="P132" s="110"/>
      <c r="Q132" s="110"/>
      <c r="R132" s="110"/>
      <c r="S132" s="110"/>
    </row>
    <row r="133" spans="1:19" ht="13.5" customHeight="1">
      <c r="A133" s="123"/>
      <c r="B133" s="110"/>
      <c r="C133" s="110"/>
      <c r="D133" s="110"/>
      <c r="E133" s="110"/>
      <c r="F133" s="110"/>
      <c r="G133" s="110"/>
      <c r="H133" s="110"/>
      <c r="I133" s="110"/>
      <c r="J133" s="110"/>
      <c r="K133" s="110"/>
      <c r="L133" s="110"/>
      <c r="M133" s="110"/>
      <c r="N133" s="110"/>
      <c r="O133" s="110"/>
      <c r="P133" s="110"/>
      <c r="Q133" s="110"/>
      <c r="R133" s="110"/>
      <c r="S133" s="110"/>
    </row>
    <row r="134" spans="1:19" ht="13.5" customHeight="1">
      <c r="A134" s="123"/>
      <c r="B134" s="110"/>
      <c r="C134" s="110"/>
      <c r="D134" s="110"/>
      <c r="E134" s="110"/>
      <c r="F134" s="110"/>
      <c r="G134" s="110"/>
      <c r="H134" s="110"/>
      <c r="I134" s="110"/>
      <c r="J134" s="110"/>
      <c r="K134" s="110"/>
      <c r="L134" s="110"/>
      <c r="M134" s="110"/>
      <c r="N134" s="110"/>
      <c r="O134" s="110"/>
      <c r="P134" s="110"/>
      <c r="Q134" s="110"/>
      <c r="R134" s="110"/>
      <c r="S134" s="110"/>
    </row>
    <row r="135" spans="1:19" ht="13.5" customHeight="1">
      <c r="A135" s="123"/>
      <c r="B135" s="135" t="s">
        <v>284</v>
      </c>
      <c r="C135" s="110"/>
      <c r="D135" s="110"/>
      <c r="E135" s="110"/>
      <c r="F135" s="110"/>
      <c r="G135" s="110"/>
      <c r="H135" s="110"/>
      <c r="I135" s="110"/>
      <c r="J135" s="110"/>
      <c r="K135" s="110"/>
      <c r="L135" s="110"/>
      <c r="M135" s="110"/>
      <c r="N135" s="110"/>
      <c r="O135" s="110"/>
      <c r="P135" s="110"/>
      <c r="Q135" s="110"/>
      <c r="R135" s="110"/>
      <c r="S135" s="110"/>
    </row>
    <row r="136" spans="1:19" ht="13.5" customHeight="1">
      <c r="A136" s="123"/>
      <c r="B136" s="110"/>
      <c r="C136" s="110"/>
      <c r="D136" s="110"/>
      <c r="E136" s="110"/>
      <c r="F136" s="110"/>
      <c r="G136" s="110"/>
      <c r="H136" s="110"/>
      <c r="I136" s="110"/>
      <c r="J136" s="110"/>
      <c r="K136" s="110"/>
      <c r="L136" s="110"/>
      <c r="M136" s="110"/>
      <c r="N136" s="110"/>
      <c r="O136" s="110"/>
      <c r="P136" s="110"/>
      <c r="Q136" s="110"/>
      <c r="R136" s="110"/>
      <c r="S136" s="110"/>
    </row>
    <row r="137" spans="1:19" ht="13.5" customHeight="1">
      <c r="A137" s="123"/>
      <c r="B137" s="187" t="s">
        <v>305</v>
      </c>
      <c r="C137" s="187"/>
      <c r="D137" s="187"/>
      <c r="E137" s="187"/>
      <c r="F137" s="187"/>
      <c r="G137" s="187"/>
      <c r="H137" s="187"/>
      <c r="I137" s="187"/>
      <c r="J137" s="187"/>
      <c r="K137" s="187"/>
      <c r="L137" s="187"/>
      <c r="M137" s="187"/>
      <c r="N137" s="110"/>
      <c r="O137" s="110"/>
      <c r="P137" s="110"/>
      <c r="Q137" s="110"/>
      <c r="R137" s="110"/>
      <c r="S137" s="110"/>
    </row>
    <row r="138" spans="1:19" ht="13.5" customHeight="1">
      <c r="A138" s="123"/>
      <c r="B138" s="187"/>
      <c r="C138" s="187"/>
      <c r="D138" s="187"/>
      <c r="E138" s="187"/>
      <c r="F138" s="187"/>
      <c r="G138" s="187"/>
      <c r="H138" s="187"/>
      <c r="I138" s="187"/>
      <c r="J138" s="187"/>
      <c r="K138" s="187"/>
      <c r="L138" s="187"/>
      <c r="M138" s="187"/>
      <c r="N138" s="110"/>
      <c r="O138" s="110"/>
      <c r="P138" s="110"/>
      <c r="Q138" s="110"/>
      <c r="R138" s="110"/>
      <c r="S138" s="110"/>
    </row>
    <row r="139" spans="1:19" ht="13.5" customHeight="1">
      <c r="A139" s="123"/>
      <c r="B139" s="187"/>
      <c r="C139" s="187"/>
      <c r="D139" s="187"/>
      <c r="E139" s="187"/>
      <c r="F139" s="187"/>
      <c r="G139" s="187"/>
      <c r="H139" s="187"/>
      <c r="I139" s="187"/>
      <c r="J139" s="187"/>
      <c r="K139" s="187"/>
      <c r="L139" s="187"/>
      <c r="M139" s="187"/>
      <c r="N139" s="110"/>
      <c r="O139" s="110"/>
      <c r="P139" s="110"/>
      <c r="Q139" s="110"/>
      <c r="R139" s="110"/>
      <c r="S139" s="110"/>
    </row>
    <row r="140" spans="1:19" ht="13.5" customHeight="1">
      <c r="A140" s="123"/>
      <c r="B140" s="187" t="s">
        <v>297</v>
      </c>
      <c r="C140" s="187"/>
      <c r="D140" s="187"/>
      <c r="E140" s="187"/>
      <c r="F140" s="187"/>
      <c r="G140" s="187"/>
      <c r="H140" s="187"/>
      <c r="I140" s="187"/>
      <c r="J140" s="187"/>
      <c r="K140" s="187"/>
      <c r="L140" s="187"/>
      <c r="M140" s="187"/>
      <c r="N140" s="110"/>
      <c r="O140" s="110"/>
      <c r="P140" s="110"/>
      <c r="Q140" s="110"/>
      <c r="R140" s="110"/>
      <c r="S140" s="110"/>
    </row>
    <row r="141" spans="1:19" ht="13.5" customHeight="1">
      <c r="A141" s="123"/>
      <c r="B141" s="187"/>
      <c r="C141" s="187"/>
      <c r="D141" s="187"/>
      <c r="E141" s="187"/>
      <c r="F141" s="187"/>
      <c r="G141" s="187"/>
      <c r="H141" s="187"/>
      <c r="I141" s="187"/>
      <c r="J141" s="187"/>
      <c r="K141" s="187"/>
      <c r="L141" s="187"/>
      <c r="M141" s="187"/>
      <c r="N141" s="110"/>
      <c r="O141" s="110"/>
      <c r="P141" s="110"/>
      <c r="Q141" s="110"/>
      <c r="R141" s="110"/>
      <c r="S141" s="110"/>
    </row>
    <row r="142" spans="1:19" ht="13.5" customHeight="1">
      <c r="A142" s="123"/>
      <c r="B142" s="187"/>
      <c r="C142" s="187"/>
      <c r="D142" s="187"/>
      <c r="E142" s="187"/>
      <c r="F142" s="187"/>
      <c r="G142" s="187"/>
      <c r="H142" s="187"/>
      <c r="I142" s="187"/>
      <c r="J142" s="187"/>
      <c r="K142" s="187"/>
      <c r="L142" s="187"/>
      <c r="M142" s="187"/>
      <c r="N142" s="110"/>
      <c r="O142" s="110"/>
      <c r="P142" s="110"/>
      <c r="Q142" s="110"/>
      <c r="R142" s="110"/>
      <c r="S142" s="110"/>
    </row>
    <row r="143" spans="1:19" ht="13.5" customHeight="1">
      <c r="A143" s="123"/>
      <c r="B143" s="139"/>
      <c r="C143" s="110"/>
      <c r="D143" s="110"/>
      <c r="E143" s="110"/>
      <c r="F143" s="110"/>
      <c r="G143" s="110"/>
      <c r="H143" s="110"/>
      <c r="I143" s="110"/>
      <c r="J143" s="110"/>
      <c r="K143" s="110"/>
      <c r="L143" s="110"/>
      <c r="M143" s="110"/>
      <c r="N143" s="110"/>
      <c r="O143" s="110"/>
      <c r="P143" s="110"/>
      <c r="Q143" s="110"/>
      <c r="R143" s="110"/>
      <c r="S143" s="110"/>
    </row>
    <row r="144" spans="1:19" ht="13.5" customHeight="1">
      <c r="A144" s="48" t="s">
        <v>106</v>
      </c>
      <c r="B144" s="14" t="s">
        <v>107</v>
      </c>
      <c r="C144" s="1"/>
      <c r="D144" s="1"/>
      <c r="E144" s="1"/>
      <c r="F144" s="1"/>
      <c r="G144" s="1"/>
      <c r="H144" s="1"/>
      <c r="I144" s="1"/>
      <c r="J144" s="1"/>
      <c r="K144" s="1"/>
      <c r="L144" s="1"/>
      <c r="M144" s="1"/>
    </row>
    <row r="145" spans="1:13" ht="13.5" customHeight="1">
      <c r="A145" s="123"/>
      <c r="B145" s="1" t="s">
        <v>276</v>
      </c>
      <c r="C145" s="1"/>
      <c r="D145" s="1"/>
      <c r="E145" s="1"/>
      <c r="F145" s="1"/>
      <c r="G145" s="1"/>
      <c r="H145" s="1"/>
      <c r="I145" s="1"/>
      <c r="J145" s="1"/>
      <c r="K145" s="1"/>
      <c r="L145" s="1"/>
      <c r="M145" s="1"/>
    </row>
    <row r="146" spans="1:13" ht="13.5" customHeight="1">
      <c r="A146" s="123"/>
      <c r="B146" s="1"/>
      <c r="C146" s="1"/>
      <c r="D146" s="1"/>
      <c r="E146" s="1"/>
      <c r="F146" s="1"/>
      <c r="G146" s="1"/>
      <c r="H146" s="1"/>
      <c r="I146" s="1"/>
      <c r="J146" s="1"/>
      <c r="K146" s="1"/>
      <c r="L146" s="1"/>
      <c r="M146" s="1"/>
    </row>
    <row r="147" spans="1:13" ht="13.5" customHeight="1">
      <c r="A147" s="48" t="s">
        <v>108</v>
      </c>
      <c r="B147" s="14" t="s">
        <v>109</v>
      </c>
      <c r="C147" s="1"/>
      <c r="D147" s="1"/>
      <c r="E147" s="1"/>
      <c r="F147" s="1"/>
      <c r="G147" s="1"/>
      <c r="H147" s="1"/>
      <c r="I147" s="1"/>
      <c r="J147" s="1"/>
      <c r="K147" s="1"/>
      <c r="L147" s="1"/>
      <c r="M147" s="1"/>
    </row>
    <row r="148" spans="1:13" ht="13.5" customHeight="1">
      <c r="A148" s="123"/>
      <c r="B148" s="1" t="s">
        <v>110</v>
      </c>
      <c r="C148" s="1"/>
      <c r="D148" s="1"/>
      <c r="E148" s="1"/>
      <c r="F148" s="1"/>
      <c r="G148" s="1"/>
      <c r="H148" s="1"/>
      <c r="I148" s="1"/>
      <c r="J148" s="1"/>
      <c r="K148" s="1"/>
      <c r="L148" s="1"/>
      <c r="M148" s="1"/>
    </row>
    <row r="149" spans="1:13" ht="13.5" customHeight="1">
      <c r="A149" s="123"/>
      <c r="B149" s="1"/>
      <c r="C149" s="1"/>
      <c r="D149" s="1"/>
      <c r="E149" s="1"/>
      <c r="F149" s="1"/>
      <c r="G149" s="1"/>
      <c r="H149" s="1"/>
      <c r="I149" s="1"/>
      <c r="J149" s="1"/>
      <c r="K149" s="1"/>
      <c r="L149" s="1"/>
      <c r="M149" s="1"/>
    </row>
    <row r="150" spans="1:13" ht="13.5" customHeight="1">
      <c r="A150" s="48" t="s">
        <v>111</v>
      </c>
      <c r="B150" s="14" t="s">
        <v>112</v>
      </c>
      <c r="C150" s="1"/>
      <c r="D150" s="1"/>
      <c r="E150" s="1"/>
      <c r="F150" s="1"/>
      <c r="G150" s="1"/>
      <c r="H150" s="1"/>
      <c r="I150" s="1"/>
      <c r="J150" s="1"/>
      <c r="K150" s="1"/>
      <c r="L150" s="1"/>
      <c r="M150" s="1"/>
    </row>
    <row r="151" spans="1:13" ht="13.5" customHeight="1">
      <c r="A151" s="123"/>
      <c r="B151" s="164" t="s">
        <v>113</v>
      </c>
      <c r="C151" s="164"/>
      <c r="D151" s="164"/>
      <c r="E151" s="164"/>
      <c r="F151" s="164"/>
      <c r="G151" s="164"/>
      <c r="H151" s="164"/>
      <c r="I151" s="164"/>
      <c r="J151" s="164"/>
      <c r="K151" s="164"/>
      <c r="L151" s="164"/>
      <c r="M151" s="164"/>
    </row>
    <row r="152" spans="1:13" ht="13.5" customHeight="1">
      <c r="A152" s="123"/>
      <c r="B152" s="164"/>
      <c r="C152" s="164"/>
      <c r="D152" s="164"/>
      <c r="E152" s="164"/>
      <c r="F152" s="164"/>
      <c r="G152" s="164"/>
      <c r="H152" s="164"/>
      <c r="I152" s="164"/>
      <c r="J152" s="164"/>
      <c r="K152" s="164"/>
      <c r="L152" s="164"/>
      <c r="M152" s="164"/>
    </row>
    <row r="153" spans="1:13" ht="13.5" customHeight="1">
      <c r="A153" s="125"/>
      <c r="B153" s="126"/>
      <c r="C153" s="126"/>
      <c r="D153" s="126"/>
      <c r="E153" s="126"/>
      <c r="F153" s="126"/>
      <c r="G153" s="126"/>
      <c r="H153" s="126"/>
      <c r="I153" s="126"/>
      <c r="J153" s="126"/>
      <c r="K153" s="126"/>
      <c r="L153" s="126"/>
      <c r="M153" s="126"/>
    </row>
    <row r="154" spans="1:13" ht="13.5" customHeight="1">
      <c r="A154" s="48" t="s">
        <v>114</v>
      </c>
      <c r="B154" s="14" t="s">
        <v>115</v>
      </c>
      <c r="C154" s="1"/>
      <c r="D154" s="1"/>
      <c r="E154" s="1"/>
      <c r="F154" s="1"/>
      <c r="G154" s="1"/>
      <c r="H154" s="1"/>
      <c r="I154" s="1"/>
      <c r="J154" s="1"/>
      <c r="K154" s="1"/>
      <c r="L154" s="1"/>
      <c r="M154" s="1"/>
    </row>
    <row r="155" spans="1:13" ht="13.5" customHeight="1">
      <c r="A155" s="123"/>
      <c r="B155" s="164" t="s">
        <v>116</v>
      </c>
      <c r="C155" s="164"/>
      <c r="D155" s="164"/>
      <c r="E155" s="164"/>
      <c r="F155" s="164"/>
      <c r="G155" s="164"/>
      <c r="H155" s="164"/>
      <c r="I155" s="164"/>
      <c r="J155" s="164"/>
      <c r="K155" s="164"/>
      <c r="L155" s="164"/>
      <c r="M155" s="164"/>
    </row>
    <row r="156" spans="1:13" ht="13.5" customHeight="1">
      <c r="A156" s="123"/>
      <c r="B156" s="1"/>
      <c r="C156" s="1"/>
      <c r="D156" s="1"/>
      <c r="E156" s="1"/>
      <c r="F156" s="1"/>
      <c r="G156" s="1"/>
      <c r="H156" s="1"/>
      <c r="I156" s="1"/>
      <c r="J156" s="1"/>
      <c r="K156" s="1"/>
      <c r="L156" s="1"/>
      <c r="M156" s="1"/>
    </row>
    <row r="157" spans="1:13" ht="13.5" customHeight="1">
      <c r="A157" s="48" t="s">
        <v>117</v>
      </c>
      <c r="B157" s="14" t="s">
        <v>118</v>
      </c>
      <c r="C157" s="1"/>
      <c r="D157" s="1"/>
      <c r="E157" s="1"/>
      <c r="F157" s="1"/>
      <c r="G157" s="1"/>
      <c r="H157" s="1"/>
      <c r="I157" s="1"/>
      <c r="J157" s="1"/>
      <c r="K157" s="1"/>
      <c r="L157" s="1"/>
      <c r="M157" s="1"/>
    </row>
    <row r="158" spans="1:13" ht="13.5" customHeight="1">
      <c r="A158" s="123"/>
      <c r="B158" s="164" t="s">
        <v>119</v>
      </c>
      <c r="C158" s="164"/>
      <c r="D158" s="164"/>
      <c r="E158" s="164"/>
      <c r="F158" s="164"/>
      <c r="G158" s="164"/>
      <c r="H158" s="164"/>
      <c r="I158" s="164"/>
      <c r="J158" s="164"/>
      <c r="K158" s="164"/>
      <c r="L158" s="164"/>
      <c r="M158" s="164"/>
    </row>
    <row r="159" spans="1:13" ht="13.5" customHeight="1">
      <c r="A159" s="123"/>
      <c r="B159" s="164"/>
      <c r="C159" s="164"/>
      <c r="D159" s="164"/>
      <c r="E159" s="164"/>
      <c r="F159" s="164"/>
      <c r="G159" s="164"/>
      <c r="H159" s="164"/>
      <c r="I159" s="164"/>
      <c r="J159" s="164"/>
      <c r="K159" s="164"/>
      <c r="L159" s="164"/>
      <c r="M159" s="164"/>
    </row>
    <row r="160" spans="1:13" ht="13.5" customHeight="1">
      <c r="A160" s="125"/>
      <c r="B160" s="126"/>
      <c r="C160" s="126"/>
      <c r="D160" s="126"/>
      <c r="E160" s="126"/>
      <c r="F160" s="126"/>
      <c r="G160" s="126"/>
      <c r="H160" s="126"/>
      <c r="I160" s="126"/>
      <c r="J160" s="126"/>
      <c r="K160" s="126"/>
      <c r="L160" s="126"/>
      <c r="M160" s="126"/>
    </row>
    <row r="161" spans="1:21" ht="13.5" customHeight="1">
      <c r="A161" s="48" t="s">
        <v>120</v>
      </c>
      <c r="B161" s="14" t="s">
        <v>99</v>
      </c>
      <c r="C161" s="1"/>
      <c r="D161" s="1"/>
      <c r="E161" s="1"/>
      <c r="F161" s="1"/>
      <c r="G161" s="1"/>
      <c r="H161" s="1"/>
      <c r="I161" s="1"/>
      <c r="J161" s="1"/>
      <c r="K161" s="1"/>
      <c r="L161" s="1"/>
      <c r="M161" s="1"/>
    </row>
    <row r="162" spans="1:21" ht="13.5" customHeight="1">
      <c r="A162" s="48"/>
      <c r="B162" s="164" t="s">
        <v>227</v>
      </c>
      <c r="C162" s="164"/>
      <c r="D162" s="164"/>
      <c r="E162" s="164"/>
      <c r="F162" s="164"/>
      <c r="G162" s="164"/>
      <c r="H162" s="164"/>
      <c r="I162" s="164"/>
      <c r="J162" s="164"/>
      <c r="K162" s="164"/>
      <c r="L162" s="164"/>
      <c r="M162" s="164"/>
    </row>
    <row r="163" spans="1:21" ht="13.5" customHeight="1">
      <c r="A163" s="48"/>
      <c r="B163" s="118"/>
      <c r="C163" s="118"/>
      <c r="D163" s="118"/>
      <c r="E163" s="118"/>
      <c r="F163" s="118"/>
      <c r="G163" s="118"/>
      <c r="H163" s="118"/>
      <c r="I163" s="118"/>
      <c r="J163" s="118"/>
      <c r="K163" s="118"/>
      <c r="L163" s="118"/>
      <c r="M163" s="118"/>
    </row>
    <row r="164" spans="1:21" ht="13.5" customHeight="1">
      <c r="A164" s="48" t="s">
        <v>121</v>
      </c>
      <c r="B164" s="14" t="s">
        <v>122</v>
      </c>
      <c r="C164" s="1"/>
      <c r="D164" s="1"/>
      <c r="E164" s="1"/>
      <c r="F164" s="1"/>
      <c r="G164" s="1"/>
      <c r="H164" s="1"/>
      <c r="I164" s="1"/>
      <c r="J164" s="1"/>
      <c r="K164" s="1"/>
      <c r="L164" s="1"/>
      <c r="M164" s="1"/>
    </row>
    <row r="165" spans="1:21" ht="13.5" customHeight="1">
      <c r="A165" s="48"/>
      <c r="B165" s="14"/>
      <c r="C165" s="1"/>
      <c r="D165" s="1"/>
      <c r="E165" s="1"/>
      <c r="F165" s="114"/>
      <c r="G165" s="153" t="s">
        <v>5</v>
      </c>
      <c r="H165" s="153"/>
      <c r="I165" s="153"/>
      <c r="J165" s="114"/>
      <c r="K165" s="153" t="s">
        <v>6</v>
      </c>
      <c r="L165" s="153"/>
      <c r="M165" s="153"/>
      <c r="N165" s="31"/>
    </row>
    <row r="166" spans="1:21" ht="13.5" customHeight="1">
      <c r="A166" s="48"/>
      <c r="B166" s="20"/>
      <c r="C166" s="21"/>
      <c r="D166" s="21"/>
      <c r="E166" s="21"/>
      <c r="F166" s="1"/>
      <c r="G166" s="6" t="s">
        <v>7</v>
      </c>
      <c r="H166" s="114"/>
      <c r="I166" s="6" t="s">
        <v>8</v>
      </c>
      <c r="J166" s="114"/>
      <c r="K166" s="6" t="s">
        <v>9</v>
      </c>
      <c r="L166" s="114"/>
      <c r="M166" s="6" t="s">
        <v>10</v>
      </c>
    </row>
    <row r="167" spans="1:21" ht="13.5" customHeight="1">
      <c r="A167" s="48"/>
      <c r="B167" s="20"/>
      <c r="C167" s="21"/>
      <c r="D167" s="21"/>
      <c r="E167" s="21"/>
      <c r="F167" s="1"/>
      <c r="G167" s="7" t="s">
        <v>229</v>
      </c>
      <c r="H167" s="7"/>
      <c r="I167" s="7" t="s">
        <v>230</v>
      </c>
      <c r="J167" s="7"/>
      <c r="K167" s="7" t="str">
        <f>+G167</f>
        <v>31.03.2010</v>
      </c>
      <c r="L167" s="7"/>
      <c r="M167" s="7" t="str">
        <f>+I167</f>
        <v>31.03.2009</v>
      </c>
    </row>
    <row r="168" spans="1:21" ht="13.5" customHeight="1">
      <c r="A168" s="48"/>
      <c r="B168" s="167"/>
      <c r="C168" s="168"/>
      <c r="D168" s="168"/>
      <c r="E168" s="168"/>
      <c r="F168" s="1"/>
      <c r="G168" s="72" t="s">
        <v>11</v>
      </c>
      <c r="H168" s="21"/>
      <c r="I168" s="72" t="s">
        <v>11</v>
      </c>
      <c r="J168" s="21"/>
      <c r="K168" s="72" t="s">
        <v>11</v>
      </c>
      <c r="L168" s="72"/>
      <c r="M168" s="72" t="s">
        <v>11</v>
      </c>
    </row>
    <row r="169" spans="1:21" ht="13.5" customHeight="1">
      <c r="A169" s="48"/>
      <c r="B169" s="140"/>
      <c r="C169" s="120"/>
      <c r="D169" s="120"/>
      <c r="E169" s="120"/>
      <c r="F169" s="1"/>
      <c r="G169" s="72"/>
      <c r="H169" s="21"/>
      <c r="I169" s="72"/>
      <c r="J169" s="21"/>
      <c r="K169" s="72"/>
      <c r="L169" s="72"/>
      <c r="M169" s="72"/>
    </row>
    <row r="170" spans="1:21" ht="13.5" customHeight="1">
      <c r="A170" s="48"/>
      <c r="B170" s="167" t="s">
        <v>123</v>
      </c>
      <c r="C170" s="168"/>
      <c r="D170" s="168"/>
      <c r="E170" s="168"/>
      <c r="F170" s="1"/>
      <c r="G170" s="72"/>
      <c r="H170" s="21"/>
      <c r="I170" s="72"/>
      <c r="J170" s="21"/>
      <c r="K170" s="72"/>
      <c r="L170" s="72"/>
      <c r="M170" s="72"/>
    </row>
    <row r="171" spans="1:21" ht="13.5" customHeight="1">
      <c r="A171" s="48"/>
      <c r="B171" s="168" t="s">
        <v>124</v>
      </c>
      <c r="C171" s="168"/>
      <c r="D171" s="168"/>
      <c r="E171" s="168"/>
      <c r="F171" s="1"/>
      <c r="G171" s="99">
        <v>4299</v>
      </c>
      <c r="H171" s="83"/>
      <c r="I171" s="16">
        <v>2652</v>
      </c>
      <c r="J171" s="83"/>
      <c r="K171" s="99">
        <v>4299</v>
      </c>
      <c r="L171" s="99"/>
      <c r="M171" s="16">
        <v>2652</v>
      </c>
      <c r="O171" s="141"/>
    </row>
    <row r="172" spans="1:21" ht="13.5" customHeight="1">
      <c r="A172" s="48"/>
      <c r="B172" s="168" t="s">
        <v>125</v>
      </c>
      <c r="C172" s="168"/>
      <c r="D172" s="168"/>
      <c r="E172" s="168"/>
      <c r="F172" s="1"/>
      <c r="G172" s="99">
        <v>18</v>
      </c>
      <c r="H172" s="83"/>
      <c r="I172" s="16">
        <v>110</v>
      </c>
      <c r="J172" s="83"/>
      <c r="K172" s="99">
        <v>18</v>
      </c>
      <c r="L172" s="99"/>
      <c r="M172" s="16">
        <v>110</v>
      </c>
      <c r="O172" s="141"/>
    </row>
    <row r="173" spans="1:21" ht="13.5" customHeight="1">
      <c r="A173" s="48"/>
      <c r="B173" s="168" t="s">
        <v>211</v>
      </c>
      <c r="C173" s="168"/>
      <c r="D173" s="168"/>
      <c r="E173" s="168"/>
      <c r="F173" s="1"/>
      <c r="G173" s="99">
        <v>0</v>
      </c>
      <c r="H173" s="83"/>
      <c r="I173" s="16">
        <v>5550</v>
      </c>
      <c r="J173" s="83"/>
      <c r="K173" s="99">
        <v>0</v>
      </c>
      <c r="L173" s="99"/>
      <c r="M173" s="16">
        <v>5550</v>
      </c>
      <c r="O173" s="141"/>
    </row>
    <row r="174" spans="1:21" ht="13.5" customHeight="1">
      <c r="A174" s="48"/>
      <c r="B174" s="122" t="s">
        <v>126</v>
      </c>
      <c r="C174" s="142"/>
      <c r="D174" s="142"/>
      <c r="E174" s="142"/>
      <c r="F174" s="1"/>
      <c r="G174" s="56">
        <v>-14</v>
      </c>
      <c r="H174" s="83"/>
      <c r="I174" s="56">
        <v>-23</v>
      </c>
      <c r="J174" s="83"/>
      <c r="K174" s="56">
        <v>-14</v>
      </c>
      <c r="L174" s="49"/>
      <c r="M174" s="56">
        <v>-23</v>
      </c>
    </row>
    <row r="175" spans="1:21" ht="13.5" customHeight="1" thickBot="1">
      <c r="A175" s="48"/>
      <c r="B175" s="168" t="s">
        <v>69</v>
      </c>
      <c r="C175" s="168"/>
      <c r="D175" s="168"/>
      <c r="E175" s="168"/>
      <c r="F175" s="1"/>
      <c r="G175" s="93">
        <f>SUM(G171:G174)</f>
        <v>4303</v>
      </c>
      <c r="H175" s="21"/>
      <c r="I175" s="93">
        <f>SUM(I171:I174)</f>
        <v>8289</v>
      </c>
      <c r="J175" s="21"/>
      <c r="K175" s="93">
        <f>SUM(K171:K174)</f>
        <v>4303</v>
      </c>
      <c r="L175" s="16"/>
      <c r="M175" s="93">
        <f>SUM(M171:M174)</f>
        <v>8289</v>
      </c>
      <c r="O175" s="141">
        <f>G175-'Income Statement'!E13</f>
        <v>0</v>
      </c>
      <c r="Q175" s="141">
        <f>I175-'Income Statement'!G13</f>
        <v>0</v>
      </c>
      <c r="S175" s="141">
        <f>K175-'Income Statement'!I13</f>
        <v>0</v>
      </c>
      <c r="U175" s="141">
        <f>M175-'Income Statement'!K13</f>
        <v>0</v>
      </c>
    </row>
    <row r="176" spans="1:21" ht="13.5" customHeight="1">
      <c r="A176" s="48"/>
      <c r="B176" s="120"/>
      <c r="C176" s="120"/>
      <c r="D176" s="120"/>
      <c r="E176" s="120"/>
      <c r="F176" s="21"/>
      <c r="G176" s="23"/>
      <c r="H176" s="23"/>
      <c r="I176" s="23"/>
      <c r="J176" s="21"/>
      <c r="K176" s="21"/>
      <c r="L176" s="21"/>
      <c r="M176" s="1"/>
    </row>
    <row r="177" spans="1:13" ht="13.5" customHeight="1">
      <c r="A177" s="48"/>
      <c r="B177" s="184" t="s">
        <v>127</v>
      </c>
      <c r="C177" s="184"/>
      <c r="D177" s="184"/>
      <c r="E177" s="184"/>
      <c r="F177" s="184"/>
      <c r="G177" s="184"/>
      <c r="H177" s="184"/>
      <c r="I177" s="184"/>
      <c r="J177" s="184"/>
      <c r="K177" s="184"/>
      <c r="L177" s="184"/>
      <c r="M177" s="184"/>
    </row>
    <row r="178" spans="1:13" ht="13.5" customHeight="1">
      <c r="A178" s="123"/>
      <c r="B178" s="1"/>
      <c r="C178" s="1"/>
      <c r="D178" s="1"/>
      <c r="E178" s="1"/>
      <c r="F178" s="1"/>
      <c r="G178" s="1"/>
      <c r="H178" s="1"/>
      <c r="I178" s="1"/>
      <c r="J178" s="1"/>
      <c r="K178" s="1"/>
      <c r="L178" s="1"/>
      <c r="M178" s="1"/>
    </row>
    <row r="179" spans="1:13" ht="13.5" customHeight="1">
      <c r="A179" s="48" t="s">
        <v>128</v>
      </c>
      <c r="B179" s="14" t="s">
        <v>129</v>
      </c>
      <c r="C179" s="1"/>
      <c r="D179" s="1"/>
      <c r="E179" s="1"/>
      <c r="F179" s="1"/>
      <c r="G179" s="1"/>
      <c r="H179" s="1"/>
      <c r="I179" s="1"/>
      <c r="J179" s="1"/>
      <c r="K179" s="1"/>
      <c r="L179" s="1"/>
      <c r="M179" s="1"/>
    </row>
    <row r="180" spans="1:13" ht="13.5" customHeight="1">
      <c r="A180" s="123"/>
      <c r="B180" s="166" t="s">
        <v>208</v>
      </c>
      <c r="C180" s="166"/>
      <c r="D180" s="166"/>
      <c r="E180" s="166"/>
      <c r="F180" s="166"/>
      <c r="G180" s="166"/>
      <c r="H180" s="166"/>
      <c r="I180" s="166"/>
      <c r="J180" s="166"/>
      <c r="K180" s="166"/>
      <c r="L180" s="166"/>
      <c r="M180" s="166"/>
    </row>
    <row r="181" spans="1:13" ht="13.5" customHeight="1">
      <c r="A181" s="123"/>
      <c r="B181" s="166"/>
      <c r="C181" s="166"/>
      <c r="D181" s="166"/>
      <c r="E181" s="166"/>
      <c r="F181" s="166"/>
      <c r="G181" s="166"/>
      <c r="H181" s="166"/>
      <c r="I181" s="166"/>
      <c r="J181" s="166"/>
      <c r="K181" s="166"/>
      <c r="L181" s="166"/>
      <c r="M181" s="166"/>
    </row>
    <row r="182" spans="1:13" ht="13.5" customHeight="1">
      <c r="A182" s="123"/>
      <c r="B182" s="143"/>
      <c r="C182" s="143"/>
      <c r="D182" s="143"/>
      <c r="E182" s="143"/>
      <c r="F182" s="143"/>
      <c r="G182" s="143"/>
      <c r="H182" s="143"/>
      <c r="I182" s="143"/>
      <c r="J182" s="143"/>
      <c r="K182" s="143"/>
      <c r="L182" s="143"/>
      <c r="M182" s="143"/>
    </row>
    <row r="183" spans="1:13" ht="13.5" customHeight="1">
      <c r="A183" s="48" t="s">
        <v>130</v>
      </c>
      <c r="B183" s="14" t="s">
        <v>131</v>
      </c>
      <c r="C183" s="1"/>
      <c r="D183" s="1"/>
      <c r="E183" s="1"/>
      <c r="F183" s="1"/>
      <c r="G183" s="1"/>
      <c r="H183" s="1"/>
      <c r="I183" s="1"/>
      <c r="J183" s="1"/>
      <c r="K183" s="1"/>
      <c r="L183" s="1"/>
      <c r="M183" s="1"/>
    </row>
    <row r="184" spans="1:13" ht="13.5" customHeight="1">
      <c r="A184" s="123"/>
      <c r="B184" s="164" t="s">
        <v>277</v>
      </c>
      <c r="C184" s="164"/>
      <c r="D184" s="164"/>
      <c r="E184" s="164"/>
      <c r="F184" s="164"/>
      <c r="G184" s="164"/>
      <c r="H184" s="164"/>
      <c r="I184" s="164"/>
      <c r="J184" s="164"/>
      <c r="K184" s="164"/>
      <c r="L184" s="164"/>
      <c r="M184" s="164"/>
    </row>
    <row r="185" spans="1:13" ht="13.5" customHeight="1">
      <c r="A185" s="123"/>
      <c r="B185" s="164"/>
      <c r="C185" s="164"/>
      <c r="D185" s="164"/>
      <c r="E185" s="164"/>
      <c r="F185" s="164"/>
      <c r="G185" s="164"/>
      <c r="H185" s="164"/>
      <c r="I185" s="164"/>
      <c r="J185" s="164"/>
      <c r="K185" s="164"/>
      <c r="L185" s="164"/>
      <c r="M185" s="164"/>
    </row>
    <row r="186" spans="1:13" ht="13.5" customHeight="1">
      <c r="A186" s="123"/>
      <c r="B186" s="1"/>
      <c r="C186" s="111"/>
      <c r="D186" s="111"/>
      <c r="E186" s="111"/>
      <c r="F186" s="111"/>
      <c r="G186" s="111"/>
      <c r="H186" s="111"/>
      <c r="I186" s="111"/>
      <c r="J186" s="111"/>
      <c r="K186" s="111"/>
      <c r="L186" s="111"/>
      <c r="M186" s="111"/>
    </row>
    <row r="187" spans="1:13" ht="13.5" customHeight="1">
      <c r="A187" s="48" t="s">
        <v>132</v>
      </c>
      <c r="B187" s="14" t="s">
        <v>133</v>
      </c>
      <c r="C187" s="1"/>
      <c r="D187" s="1"/>
      <c r="E187" s="1"/>
      <c r="F187" s="1"/>
      <c r="G187" s="1"/>
      <c r="H187" s="1"/>
      <c r="I187" s="1"/>
      <c r="J187" s="1"/>
      <c r="K187" s="1"/>
      <c r="L187" s="1"/>
      <c r="M187" s="1"/>
    </row>
    <row r="188" spans="1:13" ht="13.5" customHeight="1">
      <c r="A188" s="123"/>
      <c r="B188" s="164" t="s">
        <v>220</v>
      </c>
      <c r="C188" s="164"/>
      <c r="D188" s="164"/>
      <c r="E188" s="164"/>
      <c r="F188" s="164"/>
      <c r="G188" s="164"/>
      <c r="H188" s="164"/>
      <c r="I188" s="164"/>
      <c r="J188" s="164"/>
      <c r="K188" s="164"/>
      <c r="L188" s="164"/>
      <c r="M188" s="164"/>
    </row>
    <row r="189" spans="1:13" ht="13.5" customHeight="1">
      <c r="A189" s="123"/>
      <c r="B189" s="1"/>
      <c r="C189" s="1"/>
      <c r="D189" s="1"/>
      <c r="E189" s="1"/>
      <c r="F189" s="1"/>
      <c r="G189" s="1"/>
      <c r="H189" s="1"/>
      <c r="I189" s="1"/>
      <c r="J189" s="1"/>
      <c r="K189" s="1"/>
      <c r="L189" s="1"/>
      <c r="M189" s="1"/>
    </row>
    <row r="190" spans="1:13" ht="13.5" customHeight="1">
      <c r="A190" s="48" t="s">
        <v>134</v>
      </c>
      <c r="B190" s="14" t="s">
        <v>135</v>
      </c>
      <c r="C190" s="1"/>
      <c r="D190" s="1"/>
      <c r="E190" s="1"/>
      <c r="F190" s="1"/>
      <c r="G190" s="1"/>
      <c r="H190" s="1"/>
      <c r="I190" s="1"/>
      <c r="J190" s="1"/>
      <c r="K190" s="1"/>
      <c r="L190" s="1"/>
      <c r="M190" s="1"/>
    </row>
    <row r="191" spans="1:13" ht="13.5" customHeight="1">
      <c r="A191" s="123"/>
      <c r="B191" s="1" t="s">
        <v>136</v>
      </c>
      <c r="C191" s="1"/>
      <c r="D191" s="1"/>
      <c r="E191" s="1"/>
      <c r="F191" s="1"/>
      <c r="G191" s="1"/>
      <c r="H191" s="1"/>
      <c r="I191" s="1"/>
      <c r="J191" s="1"/>
      <c r="K191" s="1"/>
      <c r="L191" s="1"/>
      <c r="M191" s="1"/>
    </row>
    <row r="192" spans="1:13" ht="13.5" customHeight="1">
      <c r="A192" s="123"/>
      <c r="B192" s="1"/>
      <c r="C192" s="1"/>
      <c r="D192" s="1"/>
      <c r="E192" s="1"/>
      <c r="F192" s="1"/>
      <c r="G192" s="1"/>
      <c r="H192" s="1"/>
      <c r="I192" s="1"/>
      <c r="J192" s="1"/>
      <c r="K192" s="1"/>
      <c r="L192" s="1"/>
      <c r="M192" s="1"/>
    </row>
    <row r="193" spans="1:14" ht="13.5" customHeight="1">
      <c r="A193" s="48" t="s">
        <v>137</v>
      </c>
      <c r="B193" s="14" t="s">
        <v>138</v>
      </c>
      <c r="C193" s="1"/>
      <c r="D193" s="1"/>
      <c r="E193" s="1"/>
      <c r="F193" s="1"/>
      <c r="G193" s="1"/>
      <c r="H193" s="1"/>
      <c r="I193" s="1"/>
      <c r="J193" s="1"/>
      <c r="K193" s="1"/>
      <c r="L193" s="1"/>
      <c r="M193" s="123"/>
    </row>
    <row r="194" spans="1:14" ht="13.5" customHeight="1">
      <c r="A194" s="73"/>
      <c r="B194" s="23" t="s">
        <v>209</v>
      </c>
      <c r="C194" s="23"/>
      <c r="D194" s="23"/>
      <c r="E194" s="23"/>
      <c r="F194" s="23"/>
      <c r="G194" s="23"/>
      <c r="H194" s="23"/>
      <c r="I194" s="23"/>
      <c r="J194" s="23"/>
      <c r="K194" s="144"/>
      <c r="L194" s="145"/>
      <c r="M194" s="146"/>
    </row>
    <row r="195" spans="1:14" ht="13.5" customHeight="1">
      <c r="A195" s="74"/>
      <c r="B195" s="23"/>
      <c r="C195" s="23"/>
      <c r="D195" s="23"/>
      <c r="E195" s="23"/>
      <c r="F195" s="23"/>
      <c r="G195" s="23"/>
      <c r="H195" s="23"/>
      <c r="I195" s="23"/>
      <c r="J195" s="23"/>
      <c r="K195" s="55"/>
      <c r="L195" s="55"/>
      <c r="M195" s="55"/>
    </row>
    <row r="196" spans="1:14" ht="13.5" customHeight="1">
      <c r="A196" s="73" t="s">
        <v>139</v>
      </c>
      <c r="B196" s="20" t="s">
        <v>140</v>
      </c>
      <c r="C196" s="21"/>
      <c r="D196" s="21"/>
      <c r="E196" s="21"/>
      <c r="F196" s="21"/>
      <c r="G196" s="21"/>
      <c r="H196" s="21"/>
      <c r="I196" s="21"/>
      <c r="J196" s="21"/>
      <c r="K196" s="21"/>
      <c r="L196" s="21"/>
      <c r="M196" s="21"/>
    </row>
    <row r="197" spans="1:14" ht="13.5" customHeight="1">
      <c r="A197" s="74"/>
      <c r="B197" s="21" t="s">
        <v>141</v>
      </c>
      <c r="C197" s="21"/>
      <c r="D197" s="21"/>
      <c r="E197" s="21"/>
      <c r="F197" s="21"/>
      <c r="G197" s="21"/>
      <c r="H197" s="21"/>
      <c r="I197" s="21"/>
      <c r="J197" s="21"/>
      <c r="K197" s="21"/>
      <c r="L197" s="21"/>
      <c r="M197" s="21"/>
    </row>
    <row r="198" spans="1:14" ht="13.5" customHeight="1">
      <c r="A198" s="74"/>
      <c r="B198" s="21"/>
      <c r="C198" s="21"/>
      <c r="D198" s="21"/>
      <c r="E198" s="21"/>
      <c r="F198" s="21"/>
      <c r="G198" s="21"/>
      <c r="H198" s="21"/>
      <c r="I198" s="21"/>
      <c r="J198" s="21"/>
      <c r="K198" s="21"/>
      <c r="L198" s="21"/>
      <c r="M198" s="21"/>
    </row>
    <row r="199" spans="1:14" ht="13.5" customHeight="1">
      <c r="A199" s="74"/>
      <c r="B199" s="21"/>
      <c r="C199" s="21"/>
      <c r="D199" s="21"/>
      <c r="E199" s="21"/>
      <c r="F199" s="21"/>
      <c r="G199" s="153" t="s">
        <v>5</v>
      </c>
      <c r="H199" s="153"/>
      <c r="I199" s="153"/>
      <c r="J199" s="114"/>
      <c r="K199" s="153" t="s">
        <v>6</v>
      </c>
      <c r="L199" s="153"/>
      <c r="M199" s="153"/>
      <c r="N199" s="31"/>
    </row>
    <row r="200" spans="1:14" ht="13.5" customHeight="1">
      <c r="A200" s="74"/>
      <c r="B200" s="21"/>
      <c r="C200" s="21"/>
      <c r="D200" s="21"/>
      <c r="E200" s="21"/>
      <c r="F200" s="21"/>
      <c r="G200" s="6" t="s">
        <v>7</v>
      </c>
      <c r="H200" s="114"/>
      <c r="I200" s="6" t="s">
        <v>8</v>
      </c>
      <c r="J200" s="114"/>
      <c r="K200" s="6" t="s">
        <v>9</v>
      </c>
      <c r="L200" s="114"/>
      <c r="M200" s="6" t="s">
        <v>10</v>
      </c>
    </row>
    <row r="201" spans="1:14" ht="13.5" customHeight="1">
      <c r="A201" s="74"/>
      <c r="B201" s="21"/>
      <c r="C201" s="21"/>
      <c r="D201" s="21"/>
      <c r="E201" s="21"/>
      <c r="F201" s="21"/>
      <c r="G201" s="102" t="s">
        <v>229</v>
      </c>
      <c r="H201" s="7"/>
      <c r="I201" s="102" t="s">
        <v>230</v>
      </c>
      <c r="J201" s="7"/>
      <c r="K201" s="7" t="str">
        <f>+G201</f>
        <v>31.03.2010</v>
      </c>
      <c r="L201" s="7"/>
      <c r="M201" s="7" t="str">
        <f>+I201</f>
        <v>31.03.2009</v>
      </c>
    </row>
    <row r="202" spans="1:14" ht="13.5" customHeight="1">
      <c r="A202" s="74"/>
      <c r="B202" s="21"/>
      <c r="C202" s="21"/>
      <c r="D202" s="21"/>
      <c r="E202" s="21"/>
      <c r="F202" s="21"/>
      <c r="G202" s="72" t="s">
        <v>11</v>
      </c>
      <c r="H202" s="21"/>
      <c r="I202" s="72" t="s">
        <v>11</v>
      </c>
      <c r="J202" s="21"/>
      <c r="K202" s="72" t="s">
        <v>11</v>
      </c>
      <c r="L202" s="72"/>
      <c r="M202" s="72" t="s">
        <v>11</v>
      </c>
    </row>
    <row r="203" spans="1:14" ht="13.5" customHeight="1">
      <c r="A203" s="74"/>
      <c r="B203" s="21"/>
      <c r="C203" s="21"/>
      <c r="D203" s="21"/>
      <c r="E203" s="21"/>
      <c r="F203" s="21"/>
      <c r="G203" s="72"/>
      <c r="H203" s="21"/>
      <c r="I203" s="72"/>
      <c r="J203" s="21"/>
      <c r="K203" s="72"/>
      <c r="L203" s="72"/>
      <c r="M203" s="72"/>
    </row>
    <row r="204" spans="1:14" ht="13.5" customHeight="1">
      <c r="A204" s="74"/>
      <c r="B204" s="21" t="s">
        <v>142</v>
      </c>
      <c r="C204" s="21"/>
      <c r="D204" s="21"/>
      <c r="E204" s="21"/>
      <c r="F204" s="21"/>
      <c r="G204" s="72"/>
      <c r="H204" s="21"/>
      <c r="I204" s="72"/>
      <c r="J204" s="21"/>
      <c r="K204" s="72"/>
      <c r="L204" s="72"/>
      <c r="M204" s="72"/>
    </row>
    <row r="205" spans="1:14" ht="13.5" customHeight="1">
      <c r="A205" s="74"/>
      <c r="B205" s="21" t="s">
        <v>143</v>
      </c>
      <c r="C205" s="21"/>
      <c r="D205" s="21"/>
      <c r="E205" s="21"/>
      <c r="F205" s="21"/>
      <c r="G205" s="72"/>
      <c r="H205" s="21"/>
      <c r="I205" s="72"/>
      <c r="J205" s="21"/>
      <c r="K205" s="72"/>
      <c r="L205" s="72"/>
      <c r="M205" s="72"/>
    </row>
    <row r="206" spans="1:14" ht="13.5" customHeight="1">
      <c r="A206" s="74"/>
      <c r="B206" s="21"/>
      <c r="C206" s="76" t="s">
        <v>144</v>
      </c>
      <c r="D206" s="21"/>
      <c r="E206" s="21"/>
      <c r="F206" s="21"/>
      <c r="G206" s="99">
        <v>0</v>
      </c>
      <c r="H206" s="121" t="s">
        <v>145</v>
      </c>
      <c r="I206" s="99">
        <v>0</v>
      </c>
      <c r="J206" s="122" t="s">
        <v>145</v>
      </c>
      <c r="K206" s="99">
        <v>0</v>
      </c>
      <c r="L206" s="121" t="s">
        <v>145</v>
      </c>
      <c r="M206" s="99">
        <v>0</v>
      </c>
      <c r="N206" s="122" t="s">
        <v>145</v>
      </c>
    </row>
    <row r="207" spans="1:14" ht="13.5" customHeight="1">
      <c r="A207" s="74"/>
      <c r="B207" s="21"/>
      <c r="C207" s="76" t="s">
        <v>146</v>
      </c>
      <c r="D207" s="21"/>
      <c r="E207" s="21"/>
      <c r="F207" s="21"/>
      <c r="G207" s="99">
        <v>1</v>
      </c>
      <c r="H207" s="147"/>
      <c r="I207" s="99">
        <v>1</v>
      </c>
      <c r="J207" s="21"/>
      <c r="K207" s="99">
        <v>1</v>
      </c>
      <c r="L207" s="77"/>
      <c r="M207" s="99">
        <v>1</v>
      </c>
    </row>
    <row r="208" spans="1:14" ht="13.5" customHeight="1" thickBot="1">
      <c r="A208" s="74"/>
      <c r="B208" s="21"/>
      <c r="C208" s="21"/>
      <c r="D208" s="21"/>
      <c r="E208" s="21"/>
      <c r="F208" s="21"/>
      <c r="G208" s="93">
        <f>SUM(G206:G207)</f>
        <v>1</v>
      </c>
      <c r="H208" s="21"/>
      <c r="I208" s="93">
        <f>SUM(I206:I207)</f>
        <v>1</v>
      </c>
      <c r="J208" s="21"/>
      <c r="K208" s="93">
        <f>SUM(K206:K207)</f>
        <v>1</v>
      </c>
      <c r="L208" s="16"/>
      <c r="M208" s="93">
        <f>SUM(M206:M207)</f>
        <v>1</v>
      </c>
    </row>
    <row r="209" spans="1:13" ht="13.5" customHeight="1">
      <c r="A209" s="74"/>
      <c r="B209" s="21"/>
      <c r="C209" s="21"/>
      <c r="D209" s="21"/>
      <c r="E209" s="21"/>
      <c r="F209" s="21"/>
      <c r="G209" s="21"/>
      <c r="H209" s="21"/>
      <c r="I209" s="21"/>
      <c r="J209" s="21"/>
      <c r="K209" s="21"/>
      <c r="L209" s="21"/>
      <c r="M209" s="21"/>
    </row>
    <row r="210" spans="1:13" ht="13.5" customHeight="1">
      <c r="A210" s="74"/>
      <c r="B210" s="22" t="s">
        <v>145</v>
      </c>
      <c r="C210" s="21" t="s">
        <v>147</v>
      </c>
      <c r="D210" s="21"/>
      <c r="E210" s="21"/>
      <c r="F210" s="21"/>
      <c r="G210" s="21"/>
      <c r="H210" s="21"/>
      <c r="I210" s="21"/>
      <c r="J210" s="21"/>
      <c r="K210" s="21"/>
      <c r="L210" s="21"/>
      <c r="M210" s="21"/>
    </row>
    <row r="211" spans="1:13" ht="13.5" customHeight="1">
      <c r="A211" s="74"/>
      <c r="B211" s="148"/>
      <c r="C211" s="21"/>
      <c r="D211" s="21"/>
      <c r="E211" s="21"/>
      <c r="F211" s="21"/>
      <c r="G211" s="21"/>
      <c r="H211" s="21"/>
      <c r="I211" s="21"/>
      <c r="J211" s="21"/>
      <c r="K211" s="21"/>
      <c r="L211" s="21"/>
      <c r="M211" s="21"/>
    </row>
    <row r="212" spans="1:13" ht="13.5" customHeight="1">
      <c r="A212" s="74"/>
      <c r="B212" s="165" t="s">
        <v>148</v>
      </c>
      <c r="C212" s="165"/>
      <c r="D212" s="165"/>
      <c r="E212" s="165"/>
      <c r="F212" s="165"/>
      <c r="G212" s="165"/>
      <c r="H212" s="165"/>
      <c r="I212" s="165"/>
      <c r="J212" s="165"/>
      <c r="K212" s="165"/>
      <c r="L212" s="165"/>
      <c r="M212" s="165"/>
    </row>
    <row r="213" spans="1:13" ht="13.5" customHeight="1">
      <c r="A213" s="74"/>
      <c r="B213" s="124"/>
      <c r="C213" s="124"/>
      <c r="D213" s="124"/>
      <c r="E213" s="124"/>
      <c r="F213" s="124"/>
      <c r="G213" s="124"/>
      <c r="H213" s="124"/>
      <c r="I213" s="124"/>
      <c r="J213" s="124"/>
      <c r="K213" s="124"/>
      <c r="L213" s="124"/>
      <c r="M213" s="124"/>
    </row>
    <row r="214" spans="1:13" ht="13.5" customHeight="1">
      <c r="A214" s="73" t="s">
        <v>149</v>
      </c>
      <c r="B214" s="20" t="s">
        <v>150</v>
      </c>
      <c r="C214" s="21"/>
      <c r="D214" s="21"/>
      <c r="E214" s="21"/>
      <c r="F214" s="21"/>
      <c r="G214" s="21"/>
      <c r="H214" s="21"/>
      <c r="I214" s="21"/>
      <c r="J214" s="21"/>
      <c r="K214" s="74"/>
      <c r="L214" s="21"/>
      <c r="M214" s="21"/>
    </row>
    <row r="215" spans="1:13" ht="13.5" customHeight="1">
      <c r="A215" s="73"/>
      <c r="B215" s="20"/>
      <c r="C215" s="21"/>
      <c r="D215" s="21"/>
      <c r="E215" s="21"/>
      <c r="F215" s="21"/>
      <c r="G215" s="21"/>
      <c r="H215" s="21"/>
      <c r="I215" s="21"/>
      <c r="J215" s="21"/>
      <c r="K215" s="30" t="s">
        <v>35</v>
      </c>
      <c r="L215" s="21"/>
      <c r="M215" s="30" t="s">
        <v>35</v>
      </c>
    </row>
    <row r="216" spans="1:13" ht="13.5" customHeight="1">
      <c r="A216" s="74"/>
      <c r="B216" s="21"/>
      <c r="C216" s="21"/>
      <c r="D216" s="21"/>
      <c r="E216" s="21"/>
      <c r="F216" s="21"/>
      <c r="G216" s="21"/>
      <c r="H216" s="21"/>
      <c r="I216" s="21"/>
      <c r="J216" s="78"/>
      <c r="K216" s="72" t="s">
        <v>229</v>
      </c>
      <c r="L216" s="74"/>
      <c r="M216" s="75" t="s">
        <v>230</v>
      </c>
    </row>
    <row r="217" spans="1:13" ht="13.5" customHeight="1">
      <c r="A217" s="74"/>
      <c r="B217" s="21"/>
      <c r="C217" s="21"/>
      <c r="D217" s="21"/>
      <c r="E217" s="21"/>
      <c r="F217" s="21"/>
      <c r="G217" s="21"/>
      <c r="H217" s="21"/>
      <c r="I217" s="21"/>
      <c r="J217" s="74"/>
      <c r="K217" s="72" t="s">
        <v>11</v>
      </c>
      <c r="L217" s="74"/>
      <c r="M217" s="72" t="s">
        <v>11</v>
      </c>
    </row>
    <row r="218" spans="1:13" ht="13.5" customHeight="1">
      <c r="A218" s="74"/>
      <c r="B218" s="21"/>
      <c r="C218" s="21"/>
      <c r="D218" s="21"/>
      <c r="E218" s="21"/>
      <c r="F218" s="21"/>
      <c r="G218" s="21"/>
      <c r="H218" s="21"/>
      <c r="I218" s="21"/>
      <c r="J218" s="74"/>
      <c r="K218" s="74"/>
      <c r="L218" s="74"/>
      <c r="M218" s="21"/>
    </row>
    <row r="219" spans="1:13" ht="13.5" customHeight="1">
      <c r="A219" s="74"/>
      <c r="B219" s="21" t="s">
        <v>222</v>
      </c>
      <c r="C219" s="21"/>
      <c r="D219" s="21"/>
      <c r="E219" s="21"/>
      <c r="F219" s="21"/>
      <c r="G219" s="21"/>
      <c r="H219" s="21"/>
      <c r="I219" s="21"/>
      <c r="J219" s="74"/>
      <c r="K219" s="77">
        <v>10556</v>
      </c>
      <c r="L219" s="83"/>
      <c r="M219" s="77">
        <v>2718</v>
      </c>
    </row>
    <row r="220" spans="1:13" ht="13.5" customHeight="1">
      <c r="A220" s="74"/>
      <c r="B220" s="79" t="s">
        <v>151</v>
      </c>
      <c r="C220" s="21"/>
      <c r="D220" s="21"/>
      <c r="E220" s="21"/>
      <c r="F220" s="21"/>
      <c r="G220" s="21"/>
      <c r="H220" s="21"/>
      <c r="I220" s="21"/>
      <c r="J220" s="55"/>
      <c r="K220" s="100"/>
      <c r="L220" s="83"/>
      <c r="M220" s="100"/>
    </row>
    <row r="221" spans="1:13" ht="13.5" customHeight="1">
      <c r="A221" s="74"/>
      <c r="B221" s="79" t="s">
        <v>152</v>
      </c>
      <c r="C221" s="21"/>
      <c r="D221" s="21"/>
      <c r="E221" s="21"/>
      <c r="F221" s="21"/>
      <c r="G221" s="21"/>
      <c r="H221" s="21"/>
      <c r="I221" s="21"/>
      <c r="J221" s="55"/>
      <c r="K221" s="100">
        <v>4536</v>
      </c>
      <c r="L221" s="83"/>
      <c r="M221" s="100">
        <v>2127</v>
      </c>
    </row>
    <row r="222" spans="1:13" ht="13.5" customHeight="1">
      <c r="A222" s="74"/>
      <c r="B222" s="79" t="s">
        <v>153</v>
      </c>
      <c r="C222" s="21"/>
      <c r="D222" s="21"/>
      <c r="E222" s="21"/>
      <c r="F222" s="21"/>
      <c r="G222" s="21"/>
      <c r="H222" s="21"/>
      <c r="I222" s="21"/>
      <c r="J222" s="55"/>
      <c r="K222" s="101">
        <v>233</v>
      </c>
      <c r="L222" s="83"/>
      <c r="M222" s="101">
        <v>229</v>
      </c>
    </row>
    <row r="223" spans="1:13" ht="13.5" customHeight="1">
      <c r="A223" s="74"/>
      <c r="B223" s="79"/>
      <c r="C223" s="21"/>
      <c r="D223" s="21"/>
      <c r="E223" s="21"/>
      <c r="F223" s="21"/>
      <c r="G223" s="21"/>
      <c r="H223" s="21"/>
      <c r="I223" s="21"/>
      <c r="J223" s="55"/>
      <c r="K223" s="100">
        <f>SUM(K219:K222)</f>
        <v>15325</v>
      </c>
      <c r="L223" s="83"/>
      <c r="M223" s="100">
        <f>SUM(M219:M222)</f>
        <v>5074</v>
      </c>
    </row>
    <row r="224" spans="1:13" ht="13.5" customHeight="1">
      <c r="A224" s="21"/>
      <c r="B224" s="79" t="s">
        <v>154</v>
      </c>
      <c r="C224" s="21"/>
      <c r="D224" s="21"/>
      <c r="E224" s="21"/>
      <c r="F224" s="21"/>
      <c r="G224" s="21"/>
      <c r="H224" s="21"/>
      <c r="I224" s="21"/>
      <c r="J224" s="21"/>
      <c r="K224" s="83"/>
      <c r="L224" s="83"/>
      <c r="M224" s="83"/>
    </row>
    <row r="225" spans="1:17" ht="13.5" customHeight="1">
      <c r="A225" s="21"/>
      <c r="B225" s="79" t="s">
        <v>206</v>
      </c>
      <c r="C225" s="21"/>
      <c r="D225" s="21"/>
      <c r="E225" s="21"/>
      <c r="F225" s="21"/>
      <c r="G225" s="21"/>
      <c r="H225" s="21"/>
      <c r="I225" s="21"/>
      <c r="J225" s="21"/>
      <c r="K225" s="54">
        <v>-233</v>
      </c>
      <c r="L225" s="83"/>
      <c r="M225" s="54">
        <v>-229</v>
      </c>
    </row>
    <row r="226" spans="1:17" ht="13.5" customHeight="1" thickBot="1">
      <c r="A226" s="21"/>
      <c r="B226" s="21"/>
      <c r="C226" s="21"/>
      <c r="D226" s="21"/>
      <c r="E226" s="21"/>
      <c r="F226" s="21"/>
      <c r="G226" s="21"/>
      <c r="H226" s="21"/>
      <c r="I226" s="21"/>
      <c r="J226" s="21"/>
      <c r="K226" s="94">
        <f>SUM(K223:K225)</f>
        <v>15092</v>
      </c>
      <c r="L226" s="82"/>
      <c r="M226" s="94">
        <f>SUM(M223:M225)</f>
        <v>4845</v>
      </c>
      <c r="O226" s="141">
        <f>K226-'Cash flow statement'!E59</f>
        <v>0</v>
      </c>
      <c r="Q226" s="141">
        <f>M226-'Cash flow statement'!G59</f>
        <v>0</v>
      </c>
    </row>
    <row r="227" spans="1:17" ht="13.5" customHeight="1">
      <c r="A227" s="21"/>
      <c r="B227" s="21"/>
      <c r="C227" s="21"/>
      <c r="D227" s="21"/>
      <c r="E227" s="21"/>
      <c r="F227" s="21"/>
      <c r="G227" s="21"/>
      <c r="H227" s="21"/>
      <c r="I227" s="21"/>
      <c r="J227" s="21"/>
      <c r="K227" s="50"/>
      <c r="L227" s="21"/>
      <c r="M227" s="50"/>
    </row>
    <row r="228" spans="1:17" ht="13.5" customHeight="1">
      <c r="A228" s="48" t="s">
        <v>155</v>
      </c>
      <c r="B228" s="183" t="s">
        <v>219</v>
      </c>
      <c r="C228" s="164"/>
      <c r="D228" s="164"/>
      <c r="E228" s="164"/>
      <c r="F228" s="164"/>
      <c r="G228" s="164"/>
      <c r="H228" s="164"/>
      <c r="I228" s="164"/>
      <c r="J228" s="164"/>
      <c r="K228" s="164"/>
      <c r="L228" s="164"/>
      <c r="M228" s="164"/>
    </row>
    <row r="229" spans="1:17" ht="13.5" customHeight="1">
      <c r="A229" s="48"/>
      <c r="B229" s="164"/>
      <c r="C229" s="164"/>
      <c r="D229" s="164"/>
      <c r="E229" s="164"/>
      <c r="F229" s="164"/>
      <c r="G229" s="164"/>
      <c r="H229" s="164"/>
      <c r="I229" s="164"/>
      <c r="J229" s="164"/>
      <c r="K229" s="164"/>
      <c r="L229" s="164"/>
      <c r="M229" s="164"/>
    </row>
    <row r="230" spans="1:17" ht="13.5" customHeight="1">
      <c r="A230" s="123"/>
      <c r="B230" s="1"/>
      <c r="C230" s="1"/>
      <c r="D230" s="1"/>
      <c r="E230" s="1"/>
      <c r="F230" s="1"/>
      <c r="G230" s="1"/>
      <c r="H230" s="1"/>
      <c r="I230" s="1"/>
      <c r="J230" s="1"/>
      <c r="K230" s="1"/>
      <c r="L230" s="1"/>
      <c r="M230" s="1"/>
    </row>
    <row r="231" spans="1:17" ht="13.5" customHeight="1">
      <c r="A231" s="48" t="s">
        <v>156</v>
      </c>
      <c r="B231" s="14" t="s">
        <v>157</v>
      </c>
      <c r="C231" s="1"/>
      <c r="D231" s="1"/>
      <c r="E231" s="1"/>
      <c r="F231" s="1"/>
      <c r="G231" s="1"/>
      <c r="H231" s="1"/>
      <c r="I231" s="1"/>
      <c r="J231" s="1"/>
      <c r="K231" s="1"/>
      <c r="L231" s="1"/>
      <c r="M231" s="1"/>
    </row>
    <row r="232" spans="1:17" ht="13.5" customHeight="1">
      <c r="A232" s="48"/>
      <c r="B232" s="163" t="s">
        <v>316</v>
      </c>
      <c r="C232" s="163"/>
      <c r="D232" s="163"/>
      <c r="E232" s="163"/>
      <c r="F232" s="163"/>
      <c r="G232" s="163"/>
      <c r="H232" s="163"/>
      <c r="I232" s="163"/>
      <c r="J232" s="163"/>
      <c r="K232" s="163"/>
      <c r="L232" s="163"/>
      <c r="M232" s="163"/>
    </row>
    <row r="233" spans="1:17" ht="13.5" customHeight="1">
      <c r="A233" s="48"/>
      <c r="B233" s="163"/>
      <c r="C233" s="163"/>
      <c r="D233" s="163"/>
      <c r="E233" s="163"/>
      <c r="F233" s="163"/>
      <c r="G233" s="163"/>
      <c r="H233" s="163"/>
      <c r="I233" s="163"/>
      <c r="J233" s="163"/>
      <c r="K233" s="163"/>
      <c r="L233" s="163"/>
      <c r="M233" s="163"/>
    </row>
    <row r="234" spans="1:17" ht="13.5" customHeight="1">
      <c r="A234" s="48"/>
      <c r="B234" s="163"/>
      <c r="C234" s="163"/>
      <c r="D234" s="163"/>
      <c r="E234" s="163"/>
      <c r="F234" s="163"/>
      <c r="G234" s="163"/>
      <c r="H234" s="163"/>
      <c r="I234" s="163"/>
      <c r="J234" s="163"/>
      <c r="K234" s="163"/>
      <c r="L234" s="163"/>
      <c r="M234" s="163"/>
    </row>
    <row r="235" spans="1:17" ht="13.5" customHeight="1">
      <c r="A235" s="48"/>
      <c r="B235" s="163"/>
      <c r="C235" s="163"/>
      <c r="D235" s="163"/>
      <c r="E235" s="163"/>
      <c r="F235" s="163"/>
      <c r="G235" s="163"/>
      <c r="H235" s="163"/>
      <c r="I235" s="163"/>
      <c r="J235" s="163"/>
      <c r="K235" s="163"/>
      <c r="L235" s="163"/>
      <c r="M235" s="163"/>
    </row>
    <row r="236" spans="1:17" ht="13.5" customHeight="1">
      <c r="A236" s="48"/>
      <c r="B236" s="163"/>
      <c r="C236" s="163"/>
      <c r="D236" s="163"/>
      <c r="E236" s="163"/>
      <c r="F236" s="163"/>
      <c r="G236" s="163"/>
      <c r="H236" s="163"/>
      <c r="I236" s="163"/>
      <c r="J236" s="163"/>
      <c r="K236" s="163"/>
      <c r="L236" s="163"/>
      <c r="M236" s="163"/>
    </row>
    <row r="237" spans="1:17" ht="13.5" customHeight="1">
      <c r="A237" s="48"/>
      <c r="B237" s="163"/>
      <c r="C237" s="163"/>
      <c r="D237" s="163"/>
      <c r="E237" s="163"/>
      <c r="F237" s="163"/>
      <c r="G237" s="163"/>
      <c r="H237" s="163"/>
      <c r="I237" s="163"/>
      <c r="J237" s="163"/>
      <c r="K237" s="163"/>
      <c r="L237" s="163"/>
      <c r="M237" s="163"/>
    </row>
    <row r="238" spans="1:17" ht="13.5" customHeight="1">
      <c r="A238" s="48"/>
      <c r="B238" s="163"/>
      <c r="C238" s="163"/>
      <c r="D238" s="163"/>
      <c r="E238" s="163"/>
      <c r="F238" s="163"/>
      <c r="G238" s="163"/>
      <c r="H238" s="163"/>
      <c r="I238" s="163"/>
      <c r="J238" s="163"/>
      <c r="K238" s="163"/>
      <c r="L238" s="163"/>
      <c r="M238" s="163"/>
    </row>
    <row r="239" spans="1:17" ht="13.5" customHeight="1">
      <c r="A239" s="48"/>
      <c r="B239" s="117"/>
      <c r="C239" s="117"/>
      <c r="D239" s="117"/>
      <c r="E239" s="117"/>
      <c r="F239" s="117"/>
      <c r="G239" s="117"/>
      <c r="H239" s="117"/>
      <c r="I239" s="117"/>
      <c r="J239" s="117"/>
      <c r="K239" s="117"/>
      <c r="L239" s="117"/>
      <c r="M239" s="117"/>
    </row>
    <row r="240" spans="1:17" ht="13.5" customHeight="1">
      <c r="A240" s="48" t="s">
        <v>158</v>
      </c>
      <c r="B240" s="14" t="s">
        <v>159</v>
      </c>
      <c r="C240" s="1"/>
      <c r="D240" s="1"/>
      <c r="E240" s="1"/>
      <c r="F240" s="1"/>
      <c r="G240" s="1"/>
      <c r="H240" s="1"/>
      <c r="I240" s="1"/>
      <c r="J240" s="1"/>
      <c r="K240" s="1"/>
      <c r="L240" s="1"/>
      <c r="M240" s="1"/>
    </row>
    <row r="241" spans="1:13" ht="13.5" customHeight="1">
      <c r="A241" s="48"/>
      <c r="B241" s="159" t="s">
        <v>317</v>
      </c>
      <c r="C241" s="159"/>
      <c r="D241" s="159"/>
      <c r="E241" s="159"/>
      <c r="F241" s="159"/>
      <c r="G241" s="159"/>
      <c r="H241" s="159"/>
      <c r="I241" s="159"/>
      <c r="J241" s="159"/>
      <c r="K241" s="159"/>
      <c r="L241" s="159"/>
      <c r="M241" s="159"/>
    </row>
    <row r="242" spans="1:13" ht="13.5" customHeight="1">
      <c r="A242" s="48"/>
      <c r="B242" s="159"/>
      <c r="C242" s="159"/>
      <c r="D242" s="159"/>
      <c r="E242" s="159"/>
      <c r="F242" s="159"/>
      <c r="G242" s="159"/>
      <c r="H242" s="159"/>
      <c r="I242" s="159"/>
      <c r="J242" s="159"/>
      <c r="K242" s="159"/>
      <c r="L242" s="159"/>
      <c r="M242" s="159"/>
    </row>
    <row r="243" spans="1:13" ht="13.5" customHeight="1">
      <c r="A243" s="48"/>
      <c r="B243" s="159"/>
      <c r="C243" s="159"/>
      <c r="D243" s="159"/>
      <c r="E243" s="159"/>
      <c r="F243" s="159"/>
      <c r="G243" s="159"/>
      <c r="H243" s="159"/>
      <c r="I243" s="159"/>
      <c r="J243" s="159"/>
      <c r="K243" s="159"/>
      <c r="L243" s="159"/>
      <c r="M243" s="159"/>
    </row>
    <row r="244" spans="1:13" ht="13.5" customHeight="1">
      <c r="A244" s="48"/>
      <c r="B244" s="159"/>
      <c r="C244" s="159"/>
      <c r="D244" s="159"/>
      <c r="E244" s="159"/>
      <c r="F244" s="159"/>
      <c r="G244" s="159"/>
      <c r="H244" s="159"/>
      <c r="I244" s="159"/>
      <c r="J244" s="159"/>
      <c r="K244" s="159"/>
      <c r="L244" s="159"/>
      <c r="M244" s="159"/>
    </row>
    <row r="245" spans="1:13" ht="13.5" customHeight="1">
      <c r="A245" s="48"/>
      <c r="B245" s="159"/>
      <c r="C245" s="159"/>
      <c r="D245" s="159"/>
      <c r="E245" s="159"/>
      <c r="F245" s="159"/>
      <c r="G245" s="159"/>
      <c r="H245" s="159"/>
      <c r="I245" s="159"/>
      <c r="J245" s="159"/>
      <c r="K245" s="159"/>
      <c r="L245" s="159"/>
      <c r="M245" s="159"/>
    </row>
    <row r="246" spans="1:13" ht="13.5" customHeight="1">
      <c r="A246" s="48"/>
      <c r="B246" s="159"/>
      <c r="C246" s="159"/>
      <c r="D246" s="159"/>
      <c r="E246" s="159"/>
      <c r="F246" s="159"/>
      <c r="G246" s="159"/>
      <c r="H246" s="159"/>
      <c r="I246" s="159"/>
      <c r="J246" s="159"/>
      <c r="K246" s="159"/>
      <c r="L246" s="159"/>
      <c r="M246" s="159"/>
    </row>
    <row r="247" spans="1:13" ht="13.5" customHeight="1">
      <c r="A247" s="48"/>
      <c r="B247" s="116"/>
      <c r="C247" s="116"/>
      <c r="D247" s="116"/>
      <c r="E247" s="116"/>
      <c r="F247" s="116"/>
      <c r="G247" s="116"/>
      <c r="H247" s="116"/>
      <c r="I247" s="116"/>
      <c r="J247" s="116"/>
      <c r="K247" s="116"/>
      <c r="L247" s="116"/>
      <c r="M247" s="116"/>
    </row>
    <row r="248" spans="1:13" ht="13.5" customHeight="1">
      <c r="A248" s="48" t="s">
        <v>160</v>
      </c>
      <c r="B248" s="14" t="s">
        <v>161</v>
      </c>
      <c r="C248" s="1"/>
      <c r="D248" s="1"/>
      <c r="E248" s="1"/>
      <c r="F248" s="1"/>
      <c r="G248" s="1"/>
      <c r="H248" s="1"/>
      <c r="I248" s="1"/>
      <c r="J248" s="1"/>
      <c r="K248" s="1"/>
      <c r="L248" s="1"/>
      <c r="M248" s="1"/>
    </row>
    <row r="249" spans="1:13" ht="13.5" customHeight="1">
      <c r="A249" s="123"/>
      <c r="B249" s="159" t="s">
        <v>318</v>
      </c>
      <c r="C249" s="159"/>
      <c r="D249" s="159"/>
      <c r="E249" s="159"/>
      <c r="F249" s="159"/>
      <c r="G249" s="159"/>
      <c r="H249" s="159"/>
      <c r="I249" s="159"/>
      <c r="J249" s="159"/>
      <c r="K249" s="159"/>
      <c r="L249" s="159"/>
      <c r="M249" s="159"/>
    </row>
    <row r="250" spans="1:13" ht="13.5" customHeight="1">
      <c r="A250" s="123"/>
      <c r="B250" s="159"/>
      <c r="C250" s="159"/>
      <c r="D250" s="159"/>
      <c r="E250" s="159"/>
      <c r="F250" s="159"/>
      <c r="G250" s="159"/>
      <c r="H250" s="159"/>
      <c r="I250" s="159"/>
      <c r="J250" s="159"/>
      <c r="K250" s="159"/>
      <c r="L250" s="159"/>
      <c r="M250" s="159"/>
    </row>
    <row r="251" spans="1:13" ht="13.5" customHeight="1">
      <c r="A251" s="123"/>
      <c r="B251" s="159"/>
      <c r="C251" s="159"/>
      <c r="D251" s="159"/>
      <c r="E251" s="159"/>
      <c r="F251" s="159"/>
      <c r="G251" s="159"/>
      <c r="H251" s="159"/>
      <c r="I251" s="159"/>
      <c r="J251" s="159"/>
      <c r="K251" s="159"/>
      <c r="L251" s="159"/>
      <c r="M251" s="159"/>
    </row>
    <row r="252" spans="1:13" ht="13.5" customHeight="1">
      <c r="A252" s="123"/>
      <c r="B252" s="159"/>
      <c r="C252" s="159"/>
      <c r="D252" s="159"/>
      <c r="E252" s="159"/>
      <c r="F252" s="159"/>
      <c r="G252" s="159"/>
      <c r="H252" s="159"/>
      <c r="I252" s="159"/>
      <c r="J252" s="159"/>
      <c r="K252" s="159"/>
      <c r="L252" s="159"/>
      <c r="M252" s="159"/>
    </row>
    <row r="253" spans="1:13" ht="13.5" customHeight="1">
      <c r="A253" s="123"/>
      <c r="B253" s="159"/>
      <c r="C253" s="159"/>
      <c r="D253" s="159"/>
      <c r="E253" s="159"/>
      <c r="F253" s="159"/>
      <c r="G253" s="159"/>
      <c r="H253" s="159"/>
      <c r="I253" s="159"/>
      <c r="J253" s="159"/>
      <c r="K253" s="159"/>
      <c r="L253" s="159"/>
      <c r="M253" s="159"/>
    </row>
    <row r="254" spans="1:13" ht="13.5" customHeight="1">
      <c r="A254" s="123"/>
      <c r="B254" s="80"/>
      <c r="C254" s="80"/>
      <c r="D254" s="80"/>
      <c r="E254" s="80"/>
      <c r="F254" s="80"/>
      <c r="G254" s="80"/>
      <c r="H254" s="80"/>
      <c r="I254" s="80"/>
      <c r="J254" s="80"/>
      <c r="K254" s="80"/>
      <c r="L254" s="80"/>
      <c r="M254" s="80"/>
    </row>
    <row r="255" spans="1:13" ht="13.5" customHeight="1">
      <c r="A255" s="48" t="s">
        <v>162</v>
      </c>
      <c r="B255" s="14" t="s">
        <v>163</v>
      </c>
      <c r="C255" s="1"/>
      <c r="D255" s="1"/>
      <c r="E255" s="1"/>
      <c r="F255" s="1"/>
      <c r="G255" s="1"/>
      <c r="H255" s="1"/>
      <c r="I255" s="1"/>
      <c r="J255" s="1"/>
      <c r="K255" s="1"/>
      <c r="L255" s="1"/>
      <c r="M255" s="1"/>
    </row>
    <row r="256" spans="1:13" ht="13.5" customHeight="1">
      <c r="A256" s="48"/>
      <c r="B256" s="168" t="s">
        <v>164</v>
      </c>
      <c r="C256" s="168"/>
      <c r="D256" s="168"/>
      <c r="E256" s="168"/>
      <c r="F256" s="168"/>
      <c r="G256" s="168"/>
      <c r="H256" s="168"/>
      <c r="I256" s="168"/>
      <c r="J256" s="168"/>
      <c r="K256" s="168"/>
      <c r="L256" s="168"/>
      <c r="M256" s="168"/>
    </row>
    <row r="257" spans="1:21" ht="13.5" customHeight="1">
      <c r="A257" s="48"/>
      <c r="B257" s="120"/>
      <c r="C257" s="120"/>
      <c r="D257" s="120"/>
      <c r="E257" s="120"/>
      <c r="F257" s="120"/>
      <c r="G257" s="120"/>
      <c r="H257" s="120"/>
      <c r="I257" s="120"/>
      <c r="J257" s="120"/>
      <c r="K257" s="120"/>
      <c r="L257" s="120"/>
      <c r="M257" s="120"/>
    </row>
    <row r="258" spans="1:21" ht="13.5" customHeight="1">
      <c r="A258" s="48" t="s">
        <v>165</v>
      </c>
      <c r="B258" s="14" t="s">
        <v>22</v>
      </c>
      <c r="C258" s="1"/>
      <c r="D258" s="1"/>
      <c r="E258" s="1"/>
      <c r="F258" s="1"/>
      <c r="G258" s="1"/>
      <c r="H258" s="1"/>
      <c r="I258" s="1"/>
      <c r="J258" s="1"/>
      <c r="K258" s="1"/>
      <c r="L258" s="1"/>
      <c r="M258" s="1"/>
    </row>
    <row r="259" spans="1:21" ht="13.5" customHeight="1">
      <c r="A259" s="48"/>
      <c r="B259" s="14"/>
      <c r="C259" s="1"/>
      <c r="D259" s="1"/>
      <c r="E259" s="1"/>
      <c r="F259" s="114"/>
      <c r="G259" s="153" t="s">
        <v>5</v>
      </c>
      <c r="H259" s="153"/>
      <c r="I259" s="153"/>
      <c r="J259" s="114"/>
      <c r="K259" s="153" t="s">
        <v>6</v>
      </c>
      <c r="L259" s="153"/>
      <c r="M259" s="153"/>
      <c r="N259" s="31"/>
    </row>
    <row r="260" spans="1:21" ht="13.5" customHeight="1">
      <c r="A260" s="48"/>
      <c r="B260" s="20"/>
      <c r="C260" s="21"/>
      <c r="D260" s="21"/>
      <c r="E260" s="21"/>
      <c r="F260" s="1"/>
      <c r="G260" s="6" t="s">
        <v>7</v>
      </c>
      <c r="H260" s="114"/>
      <c r="I260" s="6" t="s">
        <v>8</v>
      </c>
      <c r="J260" s="114"/>
      <c r="K260" s="6" t="s">
        <v>9</v>
      </c>
      <c r="L260" s="114"/>
      <c r="M260" s="6" t="s">
        <v>10</v>
      </c>
    </row>
    <row r="261" spans="1:21" ht="13.5" customHeight="1">
      <c r="A261" s="48"/>
      <c r="B261" s="20"/>
      <c r="C261" s="21"/>
      <c r="D261" s="21"/>
      <c r="E261" s="21"/>
      <c r="F261" s="1"/>
      <c r="G261" s="7" t="s">
        <v>229</v>
      </c>
      <c r="H261" s="7"/>
      <c r="I261" s="7" t="s">
        <v>230</v>
      </c>
      <c r="J261" s="7"/>
      <c r="K261" s="7" t="str">
        <f>+G261</f>
        <v>31.03.2010</v>
      </c>
      <c r="L261" s="7"/>
      <c r="M261" s="7" t="str">
        <f>+I261</f>
        <v>31.03.2009</v>
      </c>
    </row>
    <row r="262" spans="1:21" ht="13.5" customHeight="1">
      <c r="A262" s="48"/>
      <c r="B262" s="20"/>
      <c r="C262" s="21"/>
      <c r="D262" s="21"/>
      <c r="E262" s="21"/>
      <c r="F262" s="1"/>
      <c r="G262" s="72" t="s">
        <v>11</v>
      </c>
      <c r="H262" s="21"/>
      <c r="I262" s="72" t="s">
        <v>11</v>
      </c>
      <c r="J262" s="21"/>
      <c r="K262" s="72" t="s">
        <v>11</v>
      </c>
      <c r="L262" s="72"/>
      <c r="M262" s="72" t="s">
        <v>11</v>
      </c>
    </row>
    <row r="263" spans="1:21" ht="13.5" customHeight="1">
      <c r="A263" s="48"/>
      <c r="B263" s="1"/>
      <c r="C263" s="21"/>
      <c r="D263" s="21"/>
      <c r="E263" s="21"/>
      <c r="F263" s="1"/>
      <c r="G263" s="74"/>
      <c r="H263" s="21"/>
      <c r="I263" s="21"/>
      <c r="J263" s="21"/>
      <c r="K263" s="74"/>
      <c r="L263" s="21"/>
      <c r="M263" s="1"/>
    </row>
    <row r="264" spans="1:21" ht="13.5" customHeight="1">
      <c r="A264" s="48"/>
      <c r="B264" s="21" t="s">
        <v>166</v>
      </c>
      <c r="C264" s="21"/>
      <c r="D264" s="21"/>
      <c r="E264" s="21"/>
      <c r="F264" s="1"/>
      <c r="G264" s="74"/>
      <c r="H264" s="21"/>
      <c r="I264" s="21"/>
      <c r="J264" s="21"/>
      <c r="K264" s="74"/>
      <c r="L264" s="21"/>
      <c r="M264" s="1"/>
    </row>
    <row r="265" spans="1:21" ht="13.5" customHeight="1">
      <c r="A265" s="48"/>
      <c r="B265" s="21" t="s">
        <v>167</v>
      </c>
      <c r="C265" s="21"/>
      <c r="D265" s="21"/>
      <c r="E265" s="21"/>
      <c r="F265" s="1"/>
      <c r="G265" s="56">
        <v>653</v>
      </c>
      <c r="H265" s="97"/>
      <c r="I265" s="97">
        <v>388</v>
      </c>
      <c r="J265" s="97"/>
      <c r="K265" s="56">
        <v>653</v>
      </c>
      <c r="L265" s="56"/>
      <c r="M265" s="97">
        <v>388</v>
      </c>
    </row>
    <row r="266" spans="1:21" ht="13.5" customHeight="1">
      <c r="A266" s="48"/>
      <c r="B266" s="21" t="s">
        <v>168</v>
      </c>
      <c r="C266" s="21"/>
      <c r="D266" s="21"/>
      <c r="E266" s="21"/>
      <c r="F266" s="1"/>
      <c r="G266" s="98">
        <v>0</v>
      </c>
      <c r="H266" s="97"/>
      <c r="I266" s="98">
        <v>0</v>
      </c>
      <c r="J266" s="97"/>
      <c r="K266" s="98">
        <v>0</v>
      </c>
      <c r="L266" s="56"/>
      <c r="M266" s="98">
        <v>0</v>
      </c>
    </row>
    <row r="267" spans="1:21" ht="13.5" customHeight="1">
      <c r="A267" s="48"/>
      <c r="B267" s="21" t="s">
        <v>169</v>
      </c>
      <c r="C267" s="21"/>
      <c r="D267" s="21"/>
      <c r="E267" s="21"/>
      <c r="F267" s="1"/>
      <c r="G267" s="98"/>
      <c r="H267" s="97"/>
      <c r="I267" s="98"/>
      <c r="J267" s="97"/>
      <c r="K267" s="98"/>
      <c r="L267" s="56"/>
      <c r="M267" s="98"/>
    </row>
    <row r="268" spans="1:21" ht="13.5" customHeight="1">
      <c r="A268" s="48"/>
      <c r="B268" s="21" t="s">
        <v>170</v>
      </c>
      <c r="C268" s="21"/>
      <c r="D268" s="21"/>
      <c r="E268" s="21"/>
      <c r="F268" s="1"/>
      <c r="G268" s="98">
        <v>97</v>
      </c>
      <c r="H268" s="97"/>
      <c r="I268" s="98">
        <v>-9</v>
      </c>
      <c r="J268" s="97"/>
      <c r="K268" s="98">
        <v>97</v>
      </c>
      <c r="L268" s="56"/>
      <c r="M268" s="98">
        <v>-9</v>
      </c>
    </row>
    <row r="269" spans="1:21" ht="13.5" customHeight="1" thickBot="1">
      <c r="A269" s="48"/>
      <c r="B269" s="21"/>
      <c r="C269" s="21"/>
      <c r="D269" s="21"/>
      <c r="E269" s="21"/>
      <c r="F269" s="1"/>
      <c r="G269" s="81">
        <f>SUM(G265:G268)</f>
        <v>750</v>
      </c>
      <c r="H269" s="96"/>
      <c r="I269" s="81">
        <f>SUM(I265:I268)</f>
        <v>379</v>
      </c>
      <c r="J269" s="96"/>
      <c r="K269" s="81">
        <f>SUM(K265:K268)</f>
        <v>750</v>
      </c>
      <c r="L269" s="95"/>
      <c r="M269" s="81">
        <f>SUM(M265:M268)</f>
        <v>379</v>
      </c>
      <c r="O269" s="141">
        <f>G269+'Income Statement'!E33</f>
        <v>0</v>
      </c>
      <c r="P269" s="141">
        <f>I269+'Income Statement'!G33</f>
        <v>0</v>
      </c>
      <c r="Q269" s="141">
        <f>I269+'Income Statement'!G33</f>
        <v>0</v>
      </c>
      <c r="R269" s="141">
        <f>M269+'Income Statement'!K33</f>
        <v>0</v>
      </c>
      <c r="S269" s="141">
        <f>K269+'Income Statement'!I33</f>
        <v>0</v>
      </c>
      <c r="U269" s="141">
        <f>M269+'Income Statement'!K33</f>
        <v>0</v>
      </c>
    </row>
    <row r="270" spans="1:21" ht="13.5" customHeight="1">
      <c r="A270" s="48"/>
      <c r="B270" s="21"/>
      <c r="C270" s="21"/>
      <c r="D270" s="21"/>
      <c r="E270" s="21"/>
      <c r="F270" s="21"/>
      <c r="G270" s="23"/>
      <c r="H270" s="23"/>
      <c r="I270" s="23"/>
      <c r="J270" s="21"/>
      <c r="K270" s="56"/>
      <c r="L270" s="56"/>
      <c r="M270" s="17"/>
    </row>
    <row r="271" spans="1:21" ht="13.5" customHeight="1">
      <c r="A271" s="123"/>
      <c r="B271" s="163" t="s">
        <v>278</v>
      </c>
      <c r="C271" s="163"/>
      <c r="D271" s="163"/>
      <c r="E271" s="163"/>
      <c r="F271" s="163"/>
      <c r="G271" s="163"/>
      <c r="H271" s="163"/>
      <c r="I271" s="163"/>
      <c r="J271" s="163"/>
      <c r="K271" s="163"/>
      <c r="L271" s="163"/>
      <c r="M271" s="163"/>
    </row>
    <row r="272" spans="1:21" ht="13.5" customHeight="1">
      <c r="A272" s="123"/>
      <c r="B272" s="163"/>
      <c r="C272" s="163"/>
      <c r="D272" s="163"/>
      <c r="E272" s="163"/>
      <c r="F272" s="163"/>
      <c r="G272" s="163"/>
      <c r="H272" s="163"/>
      <c r="I272" s="163"/>
      <c r="J272" s="163"/>
      <c r="K272" s="163"/>
      <c r="L272" s="163"/>
      <c r="M272" s="163"/>
    </row>
    <row r="273" spans="1:13" ht="13.5" customHeight="1">
      <c r="A273" s="123"/>
      <c r="B273" s="117"/>
      <c r="C273" s="117"/>
      <c r="D273" s="117"/>
      <c r="E273" s="117"/>
      <c r="F273" s="117"/>
      <c r="G273" s="117"/>
      <c r="H273" s="117"/>
      <c r="I273" s="117"/>
      <c r="J273" s="117"/>
      <c r="K273" s="117"/>
      <c r="L273" s="117"/>
      <c r="M273" s="117"/>
    </row>
    <row r="274" spans="1:13" ht="13.5" customHeight="1">
      <c r="A274" s="48" t="s">
        <v>171</v>
      </c>
      <c r="B274" s="20" t="s">
        <v>172</v>
      </c>
      <c r="C274" s="21"/>
      <c r="D274" s="21"/>
      <c r="E274" s="21"/>
      <c r="F274" s="21"/>
      <c r="G274" s="21"/>
      <c r="H274" s="21"/>
      <c r="I274" s="21"/>
      <c r="J274" s="21"/>
      <c r="K274" s="21"/>
      <c r="L274" s="21"/>
      <c r="M274" s="21"/>
    </row>
    <row r="275" spans="1:13" ht="13.5" customHeight="1">
      <c r="A275" s="123"/>
      <c r="B275" s="82" t="s">
        <v>173</v>
      </c>
      <c r="C275" s="82"/>
      <c r="D275" s="82"/>
      <c r="E275" s="82"/>
      <c r="F275" s="82"/>
      <c r="G275" s="82"/>
      <c r="H275" s="82"/>
      <c r="I275" s="82"/>
      <c r="J275" s="82"/>
      <c r="K275" s="82"/>
      <c r="L275" s="82"/>
      <c r="M275" s="82"/>
    </row>
    <row r="276" spans="1:13" ht="13.5" customHeight="1">
      <c r="A276" s="123"/>
      <c r="B276" s="1"/>
      <c r="C276" s="1"/>
      <c r="D276" s="1"/>
      <c r="E276" s="1"/>
      <c r="F276" s="1"/>
      <c r="G276" s="1"/>
      <c r="H276" s="1"/>
      <c r="I276" s="1"/>
      <c r="J276" s="1"/>
      <c r="K276" s="1"/>
      <c r="L276" s="1"/>
      <c r="M276" s="1"/>
    </row>
    <row r="277" spans="1:13" ht="13.5" customHeight="1">
      <c r="A277" s="48" t="s">
        <v>174</v>
      </c>
      <c r="B277" s="14" t="s">
        <v>175</v>
      </c>
      <c r="C277" s="1"/>
      <c r="D277" s="1"/>
      <c r="E277" s="1"/>
      <c r="F277" s="1"/>
      <c r="G277" s="1"/>
      <c r="H277" s="1"/>
      <c r="I277" s="1"/>
      <c r="J277" s="1"/>
      <c r="K277" s="1"/>
      <c r="L277" s="1"/>
      <c r="M277" s="1"/>
    </row>
    <row r="278" spans="1:13" ht="13.5" customHeight="1">
      <c r="A278" s="123"/>
      <c r="B278" s="173" t="s">
        <v>176</v>
      </c>
      <c r="C278" s="173"/>
      <c r="D278" s="173"/>
      <c r="E278" s="173"/>
      <c r="F278" s="173"/>
      <c r="G278" s="173"/>
      <c r="H278" s="173"/>
      <c r="I278" s="173"/>
      <c r="J278" s="173"/>
      <c r="K278" s="173"/>
      <c r="L278" s="173"/>
      <c r="M278" s="173"/>
    </row>
    <row r="279" spans="1:13" ht="13.5" customHeight="1">
      <c r="A279" s="123"/>
      <c r="B279" s="119"/>
      <c r="C279" s="119"/>
      <c r="D279" s="119"/>
      <c r="E279" s="119"/>
      <c r="F279" s="119"/>
      <c r="G279" s="119"/>
      <c r="H279" s="119"/>
      <c r="I279" s="119"/>
      <c r="J279" s="119"/>
      <c r="K279" s="119"/>
      <c r="L279" s="119"/>
      <c r="M279" s="119"/>
    </row>
    <row r="280" spans="1:13" ht="13.5" customHeight="1">
      <c r="A280" s="48" t="s">
        <v>177</v>
      </c>
      <c r="B280" s="14" t="s">
        <v>178</v>
      </c>
      <c r="C280" s="1"/>
      <c r="D280" s="1"/>
      <c r="E280" s="1"/>
      <c r="F280" s="1"/>
      <c r="G280" s="1"/>
      <c r="H280" s="1"/>
      <c r="I280" s="1"/>
      <c r="J280" s="1"/>
      <c r="K280" s="1"/>
      <c r="L280" s="1"/>
      <c r="M280" s="1"/>
    </row>
    <row r="281" spans="1:13" ht="13.5" customHeight="1">
      <c r="A281" s="74"/>
      <c r="B281" s="171" t="s">
        <v>212</v>
      </c>
      <c r="C281" s="171"/>
      <c r="D281" s="171"/>
      <c r="E281" s="171"/>
      <c r="F281" s="171"/>
      <c r="G281" s="171"/>
      <c r="H281" s="171"/>
      <c r="I281" s="171"/>
      <c r="J281" s="171"/>
      <c r="K281" s="171"/>
      <c r="L281" s="171"/>
      <c r="M281" s="171"/>
    </row>
    <row r="282" spans="1:13" ht="13.5" customHeight="1">
      <c r="A282" s="74"/>
      <c r="B282" s="82"/>
      <c r="C282" s="121"/>
      <c r="D282" s="121"/>
      <c r="E282" s="121"/>
      <c r="F282" s="121"/>
      <c r="G282" s="121"/>
      <c r="H282" s="121"/>
      <c r="I282" s="121"/>
      <c r="J282" s="121"/>
      <c r="K282" s="121"/>
      <c r="L282" s="121"/>
      <c r="M282" s="121"/>
    </row>
    <row r="283" spans="1:13" ht="13.5" customHeight="1">
      <c r="A283" s="48" t="s">
        <v>179</v>
      </c>
      <c r="B283" s="20" t="s">
        <v>180</v>
      </c>
      <c r="C283" s="21"/>
      <c r="D283" s="21"/>
      <c r="E283" s="1"/>
      <c r="F283" s="1"/>
      <c r="G283" s="1"/>
      <c r="H283" s="1"/>
      <c r="I283" s="1"/>
      <c r="J283" s="1"/>
      <c r="K283" s="1"/>
      <c r="L283" s="1"/>
      <c r="M283" s="1"/>
    </row>
    <row r="284" spans="1:13" ht="13.5" customHeight="1">
      <c r="A284" s="48"/>
      <c r="B284" s="20"/>
      <c r="C284" s="21"/>
      <c r="D284" s="21"/>
      <c r="E284" s="1"/>
      <c r="F284" s="1"/>
      <c r="G284" s="1"/>
      <c r="H284" s="1"/>
      <c r="I284" s="1"/>
      <c r="J284" s="1"/>
      <c r="K284" s="1"/>
      <c r="L284" s="1"/>
      <c r="M284" s="1"/>
    </row>
    <row r="285" spans="1:13" ht="13.5" customHeight="1">
      <c r="A285" s="48"/>
      <c r="B285" s="21"/>
      <c r="C285" s="21"/>
      <c r="D285" s="21"/>
      <c r="E285" s="1"/>
      <c r="F285" s="1"/>
      <c r="G285" s="1"/>
      <c r="H285" s="1"/>
      <c r="I285" s="1"/>
      <c r="J285" s="1"/>
      <c r="K285" s="30" t="s">
        <v>35</v>
      </c>
      <c r="L285" s="1"/>
      <c r="M285" s="30" t="s">
        <v>35</v>
      </c>
    </row>
    <row r="286" spans="1:13" ht="13.5" customHeight="1">
      <c r="A286" s="48"/>
      <c r="B286" s="20"/>
      <c r="C286" s="21"/>
      <c r="D286" s="21"/>
      <c r="E286" s="1"/>
      <c r="F286" s="1"/>
      <c r="G286" s="1"/>
      <c r="H286" s="1"/>
      <c r="I286" s="1"/>
      <c r="J286" s="1"/>
      <c r="K286" s="72" t="s">
        <v>229</v>
      </c>
      <c r="L286" s="1"/>
      <c r="M286" s="75" t="s">
        <v>223</v>
      </c>
    </row>
    <row r="287" spans="1:13" ht="13.5" customHeight="1">
      <c r="A287" s="48"/>
      <c r="B287" s="1"/>
      <c r="C287" s="1"/>
      <c r="D287" s="1"/>
      <c r="E287" s="1"/>
      <c r="F287" s="1"/>
      <c r="G287" s="1"/>
      <c r="H287" s="1"/>
      <c r="I287" s="1"/>
      <c r="J287" s="1"/>
      <c r="K287" s="72" t="s">
        <v>11</v>
      </c>
      <c r="L287" s="1"/>
      <c r="M287" s="72" t="s">
        <v>11</v>
      </c>
    </row>
    <row r="288" spans="1:13" ht="13.5" customHeight="1">
      <c r="A288" s="48"/>
      <c r="B288" s="21" t="s">
        <v>181</v>
      </c>
      <c r="C288" s="21"/>
      <c r="D288" s="21"/>
      <c r="E288" s="21"/>
      <c r="F288" s="21"/>
      <c r="G288" s="21"/>
      <c r="H288" s="21"/>
      <c r="I288" s="21"/>
      <c r="J288" s="21"/>
      <c r="K288" s="74"/>
      <c r="L288" s="1"/>
      <c r="M288" s="1"/>
    </row>
    <row r="289" spans="1:13" ht="13.5" customHeight="1">
      <c r="A289" s="48"/>
      <c r="B289" s="21" t="s">
        <v>182</v>
      </c>
      <c r="C289" s="21"/>
      <c r="D289" s="21"/>
      <c r="E289" s="21"/>
      <c r="F289" s="21"/>
      <c r="G289" s="21"/>
      <c r="H289" s="21"/>
      <c r="I289" s="21"/>
      <c r="J289" s="21"/>
      <c r="K289" s="77">
        <f>'Balance Sheet'!D29</f>
        <v>75</v>
      </c>
      <c r="L289" s="1"/>
      <c r="M289" s="77">
        <f>'Balance Sheet'!F29</f>
        <v>75</v>
      </c>
    </row>
    <row r="290" spans="1:13" ht="13.5" customHeight="1">
      <c r="A290" s="48"/>
      <c r="B290" s="21" t="s">
        <v>183</v>
      </c>
      <c r="C290" s="21"/>
      <c r="D290" s="21"/>
      <c r="E290" s="21"/>
      <c r="F290" s="21"/>
      <c r="G290" s="21"/>
      <c r="H290" s="21"/>
      <c r="I290" s="21"/>
      <c r="J290" s="21"/>
      <c r="K290" s="77"/>
      <c r="L290" s="1"/>
      <c r="M290" s="77"/>
    </row>
    <row r="291" spans="1:13" ht="13.5" customHeight="1">
      <c r="A291" s="48"/>
      <c r="B291" s="21" t="s">
        <v>182</v>
      </c>
      <c r="C291" s="21"/>
      <c r="D291" s="21"/>
      <c r="E291" s="21"/>
      <c r="F291" s="21"/>
      <c r="G291" s="21"/>
      <c r="H291" s="21"/>
      <c r="I291" s="21"/>
      <c r="J291" s="21"/>
      <c r="K291" s="49">
        <f>'Balance Sheet'!D45</f>
        <v>0</v>
      </c>
      <c r="L291" s="1"/>
      <c r="M291" s="49">
        <f>'Balance Sheet'!F45</f>
        <v>36</v>
      </c>
    </row>
    <row r="292" spans="1:13" ht="13.5" customHeight="1" thickBot="1">
      <c r="A292" s="48"/>
      <c r="B292" s="20"/>
      <c r="C292" s="21"/>
      <c r="D292" s="21"/>
      <c r="E292" s="21"/>
      <c r="F292" s="21"/>
      <c r="G292" s="21"/>
      <c r="H292" s="21"/>
      <c r="I292" s="21"/>
      <c r="J292" s="21"/>
      <c r="K292" s="93">
        <f>SUM(K289:K291)</f>
        <v>75</v>
      </c>
      <c r="L292" s="1"/>
      <c r="M292" s="93">
        <f>SUM(M289:M291)</f>
        <v>111</v>
      </c>
    </row>
    <row r="293" spans="1:13" ht="13.5" customHeight="1">
      <c r="A293" s="48"/>
      <c r="B293" s="14"/>
      <c r="C293" s="1"/>
      <c r="D293" s="1"/>
      <c r="E293" s="1"/>
      <c r="F293" s="1"/>
      <c r="G293" s="1"/>
      <c r="H293" s="1"/>
      <c r="I293" s="1"/>
      <c r="J293" s="1"/>
      <c r="K293" s="50"/>
      <c r="L293" s="1"/>
      <c r="M293" s="1"/>
    </row>
    <row r="294" spans="1:13" ht="13.5" customHeight="1">
      <c r="A294" s="48" t="s">
        <v>184</v>
      </c>
      <c r="B294" s="14" t="s">
        <v>185</v>
      </c>
      <c r="C294" s="1"/>
      <c r="D294" s="1"/>
      <c r="E294" s="1"/>
      <c r="F294" s="1"/>
      <c r="G294" s="1"/>
      <c r="H294" s="1"/>
      <c r="I294" s="1"/>
      <c r="J294" s="1"/>
      <c r="K294" s="1"/>
      <c r="L294" s="1"/>
      <c r="M294" s="1"/>
    </row>
    <row r="295" spans="1:13" ht="13.5" customHeight="1">
      <c r="A295" s="123"/>
      <c r="B295" s="171" t="s">
        <v>186</v>
      </c>
      <c r="C295" s="171"/>
      <c r="D295" s="171"/>
      <c r="E295" s="171"/>
      <c r="F295" s="171"/>
      <c r="G295" s="171"/>
      <c r="H295" s="171"/>
      <c r="I295" s="171"/>
      <c r="J295" s="171"/>
      <c r="K295" s="171"/>
      <c r="L295" s="118"/>
      <c r="M295" s="118"/>
    </row>
    <row r="296" spans="1:13" ht="13.5" customHeight="1">
      <c r="A296" s="123"/>
      <c r="B296" s="121"/>
      <c r="C296" s="121"/>
      <c r="D296" s="121"/>
      <c r="E296" s="121"/>
      <c r="F296" s="121"/>
      <c r="G296" s="121"/>
      <c r="H296" s="121"/>
      <c r="I296" s="121"/>
      <c r="J296" s="121"/>
      <c r="K296" s="121"/>
      <c r="L296" s="118"/>
      <c r="M296" s="118"/>
    </row>
    <row r="297" spans="1:13" ht="13.5" customHeight="1">
      <c r="A297" s="48" t="s">
        <v>187</v>
      </c>
      <c r="B297" s="14" t="s">
        <v>188</v>
      </c>
      <c r="C297" s="1"/>
      <c r="D297" s="1"/>
      <c r="E297" s="1"/>
      <c r="F297" s="1"/>
      <c r="G297" s="1"/>
      <c r="H297" s="1"/>
      <c r="I297" s="1"/>
      <c r="J297" s="1"/>
      <c r="K297" s="1"/>
      <c r="L297" s="1"/>
      <c r="M297" s="1"/>
    </row>
    <row r="298" spans="1:13" ht="13.5" customHeight="1">
      <c r="A298" s="123"/>
      <c r="B298" s="1" t="s">
        <v>189</v>
      </c>
      <c r="C298" s="1"/>
      <c r="D298" s="1"/>
      <c r="E298" s="1"/>
      <c r="F298" s="1"/>
      <c r="G298" s="1"/>
      <c r="H298" s="1"/>
      <c r="I298" s="1"/>
      <c r="J298" s="1"/>
      <c r="K298" s="1"/>
      <c r="L298" s="1"/>
      <c r="M298" s="1"/>
    </row>
    <row r="299" spans="1:13" ht="13.5" customHeight="1">
      <c r="A299" s="123"/>
      <c r="B299" s="1"/>
      <c r="C299" s="1"/>
      <c r="D299" s="1"/>
      <c r="E299" s="1"/>
      <c r="F299" s="1"/>
      <c r="G299" s="1"/>
      <c r="H299" s="1"/>
      <c r="I299" s="1"/>
      <c r="J299" s="1"/>
      <c r="K299" s="1"/>
      <c r="L299" s="1"/>
      <c r="M299" s="1"/>
    </row>
    <row r="300" spans="1:13" ht="13.5" customHeight="1">
      <c r="A300" s="48" t="s">
        <v>190</v>
      </c>
      <c r="B300" s="14" t="s">
        <v>191</v>
      </c>
      <c r="C300" s="1"/>
      <c r="D300" s="1"/>
      <c r="E300" s="1"/>
      <c r="F300" s="1"/>
      <c r="G300" s="1"/>
      <c r="H300" s="1"/>
      <c r="I300" s="1"/>
      <c r="J300" s="1"/>
      <c r="K300" s="1"/>
      <c r="L300" s="1"/>
      <c r="M300" s="1"/>
    </row>
    <row r="301" spans="1:13" ht="13.5" customHeight="1">
      <c r="A301" s="123"/>
      <c r="B301" s="152" t="s">
        <v>304</v>
      </c>
      <c r="C301" s="121"/>
      <c r="D301" s="113"/>
      <c r="E301" s="113"/>
      <c r="F301" s="113"/>
      <c r="G301" s="113"/>
      <c r="H301" s="113"/>
      <c r="I301" s="113"/>
      <c r="J301" s="113"/>
      <c r="K301" s="113"/>
      <c r="L301" s="113"/>
      <c r="M301" s="113"/>
    </row>
    <row r="302" spans="1:13" ht="13.5" customHeight="1">
      <c r="A302" s="123"/>
      <c r="B302" s="43"/>
      <c r="C302" s="159"/>
      <c r="D302" s="159"/>
      <c r="E302" s="159"/>
      <c r="F302" s="159"/>
      <c r="G302" s="159"/>
      <c r="H302" s="159"/>
      <c r="I302" s="159"/>
      <c r="J302" s="159"/>
      <c r="K302" s="159"/>
      <c r="L302" s="159"/>
      <c r="M302" s="43"/>
    </row>
    <row r="303" spans="1:13" ht="13.5" customHeight="1">
      <c r="A303" s="48" t="s">
        <v>192</v>
      </c>
      <c r="B303" s="14" t="s">
        <v>193</v>
      </c>
      <c r="C303" s="1"/>
      <c r="D303" s="1"/>
      <c r="E303" s="1"/>
      <c r="F303" s="1"/>
      <c r="G303" s="1"/>
      <c r="H303" s="1"/>
      <c r="I303" s="1"/>
      <c r="J303" s="1"/>
      <c r="K303" s="1"/>
      <c r="L303" s="1"/>
      <c r="M303" s="1"/>
    </row>
    <row r="304" spans="1:13" ht="13.5" customHeight="1">
      <c r="A304" s="123"/>
      <c r="B304" s="172" t="s">
        <v>194</v>
      </c>
      <c r="C304" s="172"/>
      <c r="D304" s="172"/>
      <c r="E304" s="172"/>
      <c r="F304" s="172"/>
      <c r="G304" s="172"/>
      <c r="H304" s="172"/>
      <c r="I304" s="172"/>
      <c r="J304" s="172"/>
      <c r="K304" s="172"/>
      <c r="L304" s="172"/>
      <c r="M304" s="172"/>
    </row>
    <row r="305" spans="1:14" ht="13.5" customHeight="1">
      <c r="A305" s="123"/>
      <c r="B305" s="172"/>
      <c r="C305" s="172"/>
      <c r="D305" s="172"/>
      <c r="E305" s="172"/>
      <c r="F305" s="172"/>
      <c r="G305" s="172"/>
      <c r="H305" s="172"/>
      <c r="I305" s="172"/>
      <c r="J305" s="172"/>
      <c r="K305" s="172"/>
      <c r="L305" s="172"/>
      <c r="M305" s="172"/>
    </row>
    <row r="306" spans="1:14" ht="13.5" customHeight="1">
      <c r="A306" s="123"/>
      <c r="B306" s="74"/>
      <c r="C306" s="21"/>
      <c r="D306" s="21"/>
      <c r="E306" s="21"/>
      <c r="F306" s="21"/>
      <c r="G306" s="21"/>
      <c r="H306" s="21"/>
      <c r="I306" s="21"/>
      <c r="J306" s="21"/>
      <c r="K306" s="21"/>
      <c r="L306" s="21"/>
      <c r="M306" s="21"/>
    </row>
    <row r="307" spans="1:14" ht="13.5" customHeight="1">
      <c r="A307" s="123"/>
      <c r="B307" s="74"/>
      <c r="C307" s="21"/>
      <c r="D307" s="21"/>
      <c r="E307" s="21"/>
      <c r="F307" s="114"/>
      <c r="G307" s="153" t="s">
        <v>5</v>
      </c>
      <c r="H307" s="153"/>
      <c r="I307" s="153"/>
      <c r="J307" s="114"/>
      <c r="K307" s="153" t="s">
        <v>6</v>
      </c>
      <c r="L307" s="153"/>
      <c r="M307" s="153"/>
      <c r="N307" s="31"/>
    </row>
    <row r="308" spans="1:14" ht="13.5" customHeight="1">
      <c r="A308" s="123"/>
      <c r="B308" s="74"/>
      <c r="C308" s="21"/>
      <c r="D308" s="21"/>
      <c r="E308" s="21"/>
      <c r="F308" s="1"/>
      <c r="G308" s="6" t="s">
        <v>7</v>
      </c>
      <c r="H308" s="114"/>
      <c r="I308" s="6" t="s">
        <v>8</v>
      </c>
      <c r="J308" s="114"/>
      <c r="K308" s="6" t="s">
        <v>9</v>
      </c>
      <c r="L308" s="114"/>
      <c r="M308" s="6" t="s">
        <v>10</v>
      </c>
    </row>
    <row r="309" spans="1:14" ht="13.5" customHeight="1">
      <c r="A309" s="123"/>
      <c r="B309" s="74"/>
      <c r="C309" s="21"/>
      <c r="D309" s="21"/>
      <c r="E309" s="21"/>
      <c r="F309" s="1"/>
      <c r="G309" s="7" t="s">
        <v>229</v>
      </c>
      <c r="H309" s="7"/>
      <c r="I309" s="7" t="s">
        <v>230</v>
      </c>
      <c r="J309" s="7"/>
      <c r="K309" s="7" t="str">
        <f>+G309</f>
        <v>31.03.2010</v>
      </c>
      <c r="L309" s="7"/>
      <c r="M309" s="7" t="str">
        <f>+I309</f>
        <v>31.03.2009</v>
      </c>
    </row>
    <row r="310" spans="1:14" ht="13.5" customHeight="1">
      <c r="A310" s="123"/>
      <c r="B310" s="74"/>
      <c r="C310" s="21"/>
      <c r="D310" s="21"/>
      <c r="E310" s="21"/>
      <c r="F310" s="1"/>
      <c r="G310" s="72"/>
      <c r="H310" s="21"/>
      <c r="I310" s="72"/>
      <c r="J310" s="21"/>
      <c r="K310" s="72"/>
      <c r="L310" s="72"/>
      <c r="M310" s="72"/>
    </row>
    <row r="311" spans="1:14" ht="13.5" customHeight="1">
      <c r="A311" s="123"/>
      <c r="B311" s="83" t="s">
        <v>195</v>
      </c>
      <c r="C311" s="83"/>
      <c r="D311" s="83"/>
      <c r="E311" s="83"/>
      <c r="F311" s="1"/>
      <c r="G311" s="16">
        <f>'Income Statement'!E35</f>
        <v>1528</v>
      </c>
      <c r="H311" s="16"/>
      <c r="I311" s="10">
        <f>'Income Statement'!G38</f>
        <v>973</v>
      </c>
      <c r="J311" s="10"/>
      <c r="K311" s="16">
        <f>'Income Statement'!I38</f>
        <v>1528</v>
      </c>
      <c r="L311" s="16"/>
      <c r="M311" s="10">
        <f>'Income Statement'!K38</f>
        <v>973</v>
      </c>
    </row>
    <row r="312" spans="1:14" ht="13.5" customHeight="1">
      <c r="A312" s="123"/>
      <c r="B312" s="122" t="s">
        <v>196</v>
      </c>
      <c r="C312" s="122"/>
      <c r="D312" s="122"/>
      <c r="E312" s="122"/>
      <c r="F312" s="1"/>
      <c r="G312" s="16"/>
      <c r="H312" s="84"/>
      <c r="I312" s="84"/>
      <c r="J312" s="10"/>
      <c r="K312" s="16"/>
      <c r="L312" s="16"/>
      <c r="M312" s="10"/>
    </row>
    <row r="313" spans="1:14" ht="13.5" customHeight="1">
      <c r="A313" s="123"/>
      <c r="B313" s="174" t="s">
        <v>197</v>
      </c>
      <c r="C313" s="174"/>
      <c r="D313" s="174"/>
      <c r="E313" s="174"/>
      <c r="F313" s="1"/>
      <c r="G313" s="16">
        <v>170793</v>
      </c>
      <c r="H313" s="10"/>
      <c r="I313" s="10">
        <v>170793</v>
      </c>
      <c r="J313" s="10"/>
      <c r="K313" s="16">
        <v>170793</v>
      </c>
      <c r="L313" s="16"/>
      <c r="M313" s="16">
        <v>170793</v>
      </c>
    </row>
    <row r="314" spans="1:14" ht="13.5" customHeight="1">
      <c r="A314" s="123"/>
      <c r="B314" s="1"/>
      <c r="C314" s="1"/>
      <c r="D314" s="1"/>
      <c r="E314" s="1"/>
      <c r="F314" s="1"/>
      <c r="G314" s="16"/>
      <c r="H314" s="10"/>
      <c r="I314" s="10"/>
      <c r="J314" s="10"/>
      <c r="K314" s="16"/>
      <c r="L314" s="16"/>
      <c r="M314" s="10"/>
    </row>
    <row r="315" spans="1:14" ht="13.5" customHeight="1" thickBot="1">
      <c r="A315" s="123"/>
      <c r="B315" s="169" t="s">
        <v>198</v>
      </c>
      <c r="C315" s="169"/>
      <c r="D315" s="169"/>
      <c r="E315" s="169"/>
      <c r="F315" s="1"/>
      <c r="G315" s="85">
        <f>+G311/G313*100</f>
        <v>0.89465024913199021</v>
      </c>
      <c r="H315" s="21"/>
      <c r="I315" s="85">
        <f>+I311/I313*100</f>
        <v>0.56969547932292308</v>
      </c>
      <c r="J315" s="1"/>
      <c r="K315" s="85">
        <f>+K311/K313*100</f>
        <v>0.89465024913199021</v>
      </c>
      <c r="L315" s="86"/>
      <c r="M315" s="85">
        <f>+M311/M313*100</f>
        <v>0.56969547932292308</v>
      </c>
    </row>
    <row r="316" spans="1:14" ht="13.5" customHeight="1">
      <c r="A316" s="123"/>
      <c r="B316" s="170"/>
      <c r="C316" s="170"/>
      <c r="D316" s="170"/>
      <c r="E316" s="115"/>
      <c r="F316" s="115"/>
      <c r="G316" s="115"/>
      <c r="H316" s="115"/>
      <c r="I316" s="115"/>
      <c r="J316" s="115"/>
      <c r="K316" s="115"/>
      <c r="L316" s="115"/>
      <c r="M316" s="115"/>
    </row>
    <row r="317" spans="1:14" ht="13.5" customHeight="1">
      <c r="A317" s="123"/>
      <c r="B317" s="123"/>
      <c r="C317" s="123"/>
      <c r="D317" s="123"/>
      <c r="E317" s="115"/>
      <c r="F317" s="115"/>
      <c r="G317" s="115"/>
      <c r="H317" s="115"/>
      <c r="I317" s="115"/>
      <c r="J317" s="115"/>
      <c r="K317" s="115"/>
      <c r="L317" s="115"/>
      <c r="M317" s="115"/>
    </row>
    <row r="318" spans="1:14" ht="13.5" customHeight="1">
      <c r="A318" s="123"/>
      <c r="B318" s="123"/>
      <c r="C318" s="123"/>
      <c r="D318" s="123"/>
      <c r="E318" s="115"/>
      <c r="F318" s="115"/>
      <c r="G318" s="115"/>
      <c r="H318" s="115"/>
      <c r="I318" s="115"/>
      <c r="J318" s="115"/>
      <c r="K318" s="115"/>
      <c r="L318" s="115"/>
      <c r="M318" s="115"/>
    </row>
    <row r="319" spans="1:14" ht="13.5" customHeight="1">
      <c r="A319" s="123"/>
      <c r="B319" s="123"/>
      <c r="C319" s="123"/>
      <c r="D319" s="123"/>
      <c r="E319" s="115"/>
      <c r="F319" s="115"/>
      <c r="G319" s="115"/>
      <c r="H319" s="115"/>
      <c r="I319" s="115"/>
      <c r="J319" s="115"/>
      <c r="K319" s="115"/>
      <c r="L319" s="115"/>
      <c r="M319" s="115"/>
    </row>
    <row r="320" spans="1:14" ht="13.5" customHeight="1">
      <c r="A320" s="14" t="s">
        <v>199</v>
      </c>
      <c r="B320" s="14"/>
      <c r="C320" s="14"/>
      <c r="D320" s="14"/>
      <c r="E320" s="1"/>
      <c r="F320" s="1"/>
      <c r="G320" s="1"/>
      <c r="H320" s="1"/>
      <c r="I320" s="1"/>
      <c r="J320" s="1"/>
      <c r="K320" s="1"/>
      <c r="L320" s="1"/>
      <c r="M320" s="1"/>
    </row>
    <row r="321" spans="1:13" ht="13.5" customHeight="1">
      <c r="A321" s="1"/>
      <c r="B321" s="1"/>
      <c r="C321" s="1"/>
      <c r="D321" s="1"/>
      <c r="E321" s="1"/>
      <c r="F321" s="1"/>
      <c r="G321" s="1"/>
      <c r="H321" s="1"/>
      <c r="I321" s="1"/>
      <c r="J321" s="1"/>
      <c r="K321" s="1"/>
      <c r="L321" s="1"/>
      <c r="M321" s="1"/>
    </row>
    <row r="322" spans="1:13" ht="13.5" customHeight="1">
      <c r="A322" s="1" t="s">
        <v>200</v>
      </c>
      <c r="B322" s="1"/>
      <c r="C322" s="1"/>
      <c r="D322" s="1"/>
      <c r="E322" s="1"/>
      <c r="F322" s="1"/>
      <c r="G322" s="1"/>
      <c r="H322" s="1"/>
      <c r="I322" s="1"/>
      <c r="J322" s="1"/>
      <c r="K322" s="1"/>
      <c r="L322" s="1"/>
      <c r="M322" s="1"/>
    </row>
    <row r="323" spans="1:13" ht="13.5" customHeight="1">
      <c r="A323" s="1" t="s">
        <v>201</v>
      </c>
      <c r="B323" s="1"/>
      <c r="C323" s="1"/>
      <c r="D323" s="1"/>
      <c r="E323" s="1"/>
      <c r="F323" s="1"/>
      <c r="G323" s="1"/>
      <c r="H323" s="1"/>
      <c r="I323" s="1"/>
      <c r="J323" s="1"/>
      <c r="K323" s="1"/>
      <c r="L323" s="1"/>
      <c r="M323" s="1"/>
    </row>
    <row r="324" spans="1:13" ht="13.5" customHeight="1">
      <c r="A324" s="1"/>
      <c r="B324" s="1"/>
      <c r="C324" s="1"/>
      <c r="D324" s="1"/>
      <c r="E324" s="1"/>
      <c r="F324" s="1"/>
      <c r="G324" s="1"/>
      <c r="H324" s="1"/>
      <c r="I324" s="1"/>
      <c r="J324" s="1"/>
      <c r="K324" s="1"/>
      <c r="L324" s="1"/>
      <c r="M324" s="1"/>
    </row>
    <row r="325" spans="1:13" ht="13.5" customHeight="1">
      <c r="A325" s="1" t="s">
        <v>202</v>
      </c>
      <c r="B325" s="1"/>
      <c r="C325" s="1"/>
      <c r="D325" s="1"/>
      <c r="E325" s="1"/>
      <c r="F325" s="1"/>
      <c r="G325" s="1"/>
      <c r="H325" s="1"/>
      <c r="I325" s="1"/>
      <c r="J325" s="1"/>
      <c r="K325" s="1"/>
      <c r="L325" s="1"/>
      <c r="M325" s="1"/>
    </row>
    <row r="326" spans="1:13" ht="13.5" customHeight="1">
      <c r="A326" s="1" t="s">
        <v>203</v>
      </c>
      <c r="B326" s="87" t="s">
        <v>279</v>
      </c>
      <c r="C326" s="88"/>
      <c r="D326" s="88"/>
      <c r="E326" s="1"/>
      <c r="F326" s="1"/>
      <c r="G326" s="1"/>
      <c r="H326" s="1"/>
      <c r="I326" s="1"/>
      <c r="J326" s="1"/>
      <c r="K326" s="1"/>
      <c r="L326" s="1"/>
      <c r="M326" s="1"/>
    </row>
  </sheetData>
  <mergeCells count="69">
    <mergeCell ref="B80:M82"/>
    <mergeCell ref="B85:M88"/>
    <mergeCell ref="B120:M123"/>
    <mergeCell ref="B137:M139"/>
    <mergeCell ref="B140:M142"/>
    <mergeCell ref="B90:M92"/>
    <mergeCell ref="B96:M98"/>
    <mergeCell ref="B101:M103"/>
    <mergeCell ref="B105:M108"/>
    <mergeCell ref="B110:M113"/>
    <mergeCell ref="B116:M118"/>
    <mergeCell ref="B60:M60"/>
    <mergeCell ref="B271:M272"/>
    <mergeCell ref="D52:M54"/>
    <mergeCell ref="B188:M188"/>
    <mergeCell ref="B173:E173"/>
    <mergeCell ref="B172:E172"/>
    <mergeCell ref="B175:E175"/>
    <mergeCell ref="B177:M177"/>
    <mergeCell ref="B256:M256"/>
    <mergeCell ref="G259:I259"/>
    <mergeCell ref="K259:M259"/>
    <mergeCell ref="B228:M229"/>
    <mergeCell ref="B63:M66"/>
    <mergeCell ref="B69:M72"/>
    <mergeCell ref="B73:M74"/>
    <mergeCell ref="B76:M78"/>
    <mergeCell ref="A1:M1"/>
    <mergeCell ref="A2:M2"/>
    <mergeCell ref="A3:M3"/>
    <mergeCell ref="A4:M4"/>
    <mergeCell ref="B10:M12"/>
    <mergeCell ref="B278:M278"/>
    <mergeCell ref="B281:M281"/>
    <mergeCell ref="C302:L302"/>
    <mergeCell ref="B313:E313"/>
    <mergeCell ref="A5:M5"/>
    <mergeCell ref="B162:M162"/>
    <mergeCell ref="B15:M17"/>
    <mergeCell ref="B155:M155"/>
    <mergeCell ref="B13:M13"/>
    <mergeCell ref="B49:M50"/>
    <mergeCell ref="D23:M24"/>
    <mergeCell ref="D28:M29"/>
    <mergeCell ref="D32:M33"/>
    <mergeCell ref="D34:M35"/>
    <mergeCell ref="D37:M39"/>
    <mergeCell ref="B56:M59"/>
    <mergeCell ref="B315:E315"/>
    <mergeCell ref="B316:D316"/>
    <mergeCell ref="B295:K295"/>
    <mergeCell ref="G307:I307"/>
    <mergeCell ref="K307:M307"/>
    <mergeCell ref="B304:M305"/>
    <mergeCell ref="B232:M238"/>
    <mergeCell ref="B241:M246"/>
    <mergeCell ref="B249:M253"/>
    <mergeCell ref="B151:M152"/>
    <mergeCell ref="B158:M159"/>
    <mergeCell ref="B184:M185"/>
    <mergeCell ref="B212:M212"/>
    <mergeCell ref="B180:M181"/>
    <mergeCell ref="K165:M165"/>
    <mergeCell ref="B168:E168"/>
    <mergeCell ref="B170:E170"/>
    <mergeCell ref="G165:I165"/>
    <mergeCell ref="G199:I199"/>
    <mergeCell ref="K199:M199"/>
    <mergeCell ref="B171:E171"/>
  </mergeCells>
  <phoneticPr fontId="11" type="noConversion"/>
  <pageMargins left="0.56999999999999995" right="0.24" top="0.5" bottom="0.75" header="0.39" footer="0.3"/>
  <pageSetup paperSize="9" orientation="portrait" verticalDpi="0" r:id="rId1"/>
  <rowBreaks count="6" manualBreakCount="6">
    <brk id="51" max="13" man="1"/>
    <brk id="99" max="13" man="1"/>
    <brk id="149" max="13" man="1"/>
    <brk id="195" max="13" man="1"/>
    <brk id="239" max="13" man="1"/>
    <brk id="28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Income Statement</vt:lpstr>
      <vt:lpstr>Balance Sheet</vt:lpstr>
      <vt:lpstr>Statement of changes in equity</vt:lpstr>
      <vt:lpstr>Cash flow statement</vt:lpstr>
      <vt:lpstr>Notes</vt:lpstr>
      <vt:lpstr>'Balance Sheet'!Print_Area</vt:lpstr>
      <vt:lpstr>'Income Statement'!Print_Area</vt:lpstr>
      <vt:lpstr>Notes!Print_Area</vt:lpstr>
      <vt:lpstr>'Statement of changes in equity'!Print_Area</vt:lpstr>
      <vt:lpstr>'Cash flow statement'!Print_Titles</vt:lpstr>
      <vt:lpstr>Notes!Print_Titles</vt:lpstr>
      <vt:lpstr>'Statement of changes in equity'!Print_Titles</vt:lpstr>
    </vt:vector>
  </TitlesOfParts>
  <Company>Texcycle Sdn Bhd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Texcycle</dc:creator>
  <cp:lastModifiedBy>Texcycle</cp:lastModifiedBy>
  <cp:lastPrinted>2010-05-11T06:06:15Z</cp:lastPrinted>
  <dcterms:created xsi:type="dcterms:W3CDTF">2009-01-20T02:49:42Z</dcterms:created>
  <dcterms:modified xsi:type="dcterms:W3CDTF">2010-05-11T06:06:40Z</dcterms:modified>
</cp:coreProperties>
</file>